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Biblioteca 2024\Respositorio\"/>
    </mc:Choice>
  </mc:AlternateContent>
  <xr:revisionPtr revIDLastSave="0" documentId="8_{BA3D9855-544D-4290-81AB-7B6FBC239CF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dicador 12.7" sheetId="1" r:id="rId1"/>
  </sheets>
  <definedNames>
    <definedName name="_xlnm._FilterDatabase" localSheetId="0" hidden="1">'Indicador 12.7'!$D$45:$E$53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37" i="1" s="1"/>
  <c r="E33" i="1" l="1"/>
  <c r="E29" i="1"/>
  <c r="E30" i="1"/>
  <c r="E31" i="1"/>
  <c r="E32" i="1"/>
  <c r="E34" i="1"/>
  <c r="E35" i="1"/>
  <c r="E36" i="1"/>
  <c r="D20" i="1"/>
  <c r="D35" i="1" s="1"/>
  <c r="D36" i="1" l="1"/>
  <c r="D29" i="1"/>
  <c r="D37" i="1"/>
  <c r="D30" i="1"/>
  <c r="D31" i="1"/>
  <c r="D32" i="1"/>
  <c r="D33" i="1"/>
  <c r="D34" i="1"/>
  <c r="C20" i="1"/>
  <c r="C37" i="1" s="1"/>
  <c r="E38" i="1" l="1"/>
  <c r="D38" i="1"/>
  <c r="C30" i="1"/>
  <c r="C31" i="1"/>
  <c r="C32" i="1"/>
  <c r="C33" i="1"/>
  <c r="C34" i="1"/>
  <c r="C35" i="1"/>
  <c r="C36" i="1"/>
  <c r="C29" i="1"/>
  <c r="T97" i="1"/>
  <c r="S97" i="1"/>
  <c r="Y90" i="1"/>
  <c r="Y106" i="1" s="1"/>
  <c r="X90" i="1"/>
  <c r="X106" i="1" s="1"/>
  <c r="W90" i="1"/>
  <c r="W106" i="1" s="1"/>
  <c r="V90" i="1"/>
  <c r="V106" i="1" s="1"/>
  <c r="U90" i="1"/>
  <c r="U98" i="1" s="1"/>
  <c r="T90" i="1"/>
  <c r="T101" i="1" s="1"/>
  <c r="S90" i="1"/>
  <c r="S104" i="1" s="1"/>
  <c r="R90" i="1"/>
  <c r="R100" i="1" s="1"/>
  <c r="V100" i="1" l="1"/>
  <c r="U97" i="1"/>
  <c r="V97" i="1"/>
  <c r="U100" i="1"/>
  <c r="W97" i="1"/>
  <c r="X97" i="1"/>
  <c r="Y97" i="1"/>
  <c r="C38" i="1"/>
  <c r="Y104" i="1"/>
  <c r="W102" i="1"/>
  <c r="T100" i="1"/>
  <c r="W100" i="1"/>
  <c r="X100" i="1"/>
  <c r="U101" i="1"/>
  <c r="R101" i="1"/>
  <c r="R102" i="1"/>
  <c r="R104" i="1"/>
  <c r="X102" i="1"/>
  <c r="V101" i="1"/>
  <c r="W101" i="1"/>
  <c r="R103" i="1"/>
  <c r="R105" i="1"/>
  <c r="W104" i="1"/>
  <c r="X101" i="1"/>
  <c r="R106" i="1"/>
  <c r="X104" i="1"/>
  <c r="S103" i="1"/>
  <c r="V99" i="1"/>
  <c r="T103" i="1"/>
  <c r="U103" i="1"/>
  <c r="T99" i="1"/>
  <c r="V103" i="1"/>
  <c r="R97" i="1"/>
  <c r="X103" i="1"/>
  <c r="R98" i="1"/>
  <c r="W99" i="1"/>
  <c r="T104" i="1"/>
  <c r="S99" i="1"/>
  <c r="U99" i="1"/>
  <c r="W103" i="1"/>
  <c r="R99" i="1"/>
  <c r="X99" i="1"/>
  <c r="U104" i="1"/>
  <c r="S100" i="1"/>
  <c r="V104" i="1"/>
  <c r="T105" i="1"/>
  <c r="W105" i="1"/>
  <c r="S105" i="1"/>
  <c r="S102" i="1"/>
  <c r="U105" i="1"/>
  <c r="V98" i="1"/>
  <c r="T102" i="1"/>
  <c r="V105" i="1"/>
  <c r="W98" i="1"/>
  <c r="U102" i="1"/>
  <c r="X98" i="1"/>
  <c r="V102" i="1"/>
  <c r="X105" i="1"/>
  <c r="Y101" i="1"/>
  <c r="Y98" i="1"/>
  <c r="Y105" i="1"/>
  <c r="Y102" i="1"/>
  <c r="Y99" i="1"/>
  <c r="Y100" i="1"/>
  <c r="S106" i="1"/>
  <c r="U106" i="1"/>
  <c r="T98" i="1"/>
  <c r="S101" i="1"/>
  <c r="Y103" i="1"/>
  <c r="T106" i="1"/>
  <c r="S98" i="1"/>
  <c r="G56" i="1"/>
  <c r="G68" i="1" s="1"/>
  <c r="V107" i="1" l="1"/>
  <c r="R107" i="1"/>
  <c r="Y107" i="1"/>
  <c r="W107" i="1"/>
  <c r="T107" i="1"/>
  <c r="X107" i="1"/>
  <c r="S107" i="1"/>
  <c r="U107" i="1"/>
  <c r="G69" i="1"/>
  <c r="G70" i="1"/>
  <c r="G71" i="1"/>
  <c r="G72" i="1"/>
  <c r="G65" i="1"/>
  <c r="G63" i="1"/>
  <c r="G67" i="1"/>
  <c r="G64" i="1"/>
  <c r="G66" i="1"/>
  <c r="F56" i="1"/>
  <c r="F68" i="1" s="1"/>
  <c r="B20" i="1"/>
  <c r="B33" i="1" l="1"/>
  <c r="B32" i="1"/>
  <c r="B31" i="1"/>
  <c r="B30" i="1"/>
  <c r="B29" i="1"/>
  <c r="B36" i="1"/>
  <c r="B35" i="1"/>
  <c r="B34" i="1"/>
  <c r="B37" i="1"/>
  <c r="G73" i="1"/>
  <c r="F69" i="1"/>
  <c r="F70" i="1"/>
  <c r="F71" i="1"/>
  <c r="F72" i="1"/>
  <c r="F63" i="1"/>
  <c r="F64" i="1"/>
  <c r="F65" i="1"/>
  <c r="F66" i="1"/>
  <c r="F67" i="1"/>
  <c r="F73" i="1" l="1"/>
  <c r="Q90" i="1" l="1"/>
  <c r="Q105" i="1" s="1"/>
  <c r="P90" i="1"/>
  <c r="P97" i="1" s="1"/>
  <c r="O90" i="1"/>
  <c r="O104" i="1" s="1"/>
  <c r="N90" i="1"/>
  <c r="N104" i="1" s="1"/>
  <c r="O99" i="1" l="1"/>
  <c r="N100" i="1"/>
  <c r="O102" i="1"/>
  <c r="P99" i="1"/>
  <c r="O100" i="1"/>
  <c r="P100" i="1"/>
  <c r="N101" i="1"/>
  <c r="O101" i="1"/>
  <c r="P101" i="1"/>
  <c r="N102" i="1"/>
  <c r="P102" i="1"/>
  <c r="P104" i="1"/>
  <c r="O106" i="1"/>
  <c r="O98" i="1"/>
  <c r="P98" i="1"/>
  <c r="N105" i="1"/>
  <c r="O105" i="1"/>
  <c r="P105" i="1"/>
  <c r="N106" i="1"/>
  <c r="N98" i="1"/>
  <c r="P106" i="1"/>
  <c r="N99" i="1"/>
  <c r="N103" i="1"/>
  <c r="O103" i="1"/>
  <c r="N97" i="1"/>
  <c r="P103" i="1"/>
  <c r="O97" i="1"/>
  <c r="B38" i="1"/>
  <c r="Q106" i="1"/>
  <c r="Q103" i="1"/>
  <c r="Q100" i="1"/>
  <c r="Q97" i="1"/>
  <c r="Q104" i="1"/>
  <c r="Q101" i="1"/>
  <c r="Q98" i="1"/>
  <c r="Q99" i="1"/>
  <c r="Q102" i="1"/>
  <c r="E56" i="1"/>
  <c r="E69" i="1" s="1"/>
  <c r="N107" i="1" l="1"/>
  <c r="O107" i="1"/>
  <c r="P107" i="1"/>
  <c r="Q107" i="1"/>
  <c r="E63" i="1"/>
  <c r="E68" i="1"/>
  <c r="E70" i="1"/>
  <c r="E71" i="1"/>
  <c r="E72" i="1"/>
  <c r="E64" i="1"/>
  <c r="E65" i="1"/>
  <c r="E66" i="1"/>
  <c r="E67" i="1"/>
  <c r="E73" i="1" l="1"/>
  <c r="D56" i="1" l="1"/>
  <c r="D65" i="1" l="1"/>
  <c r="D72" i="1"/>
  <c r="D66" i="1"/>
  <c r="D67" i="1"/>
  <c r="D70" i="1"/>
  <c r="D71" i="1"/>
  <c r="D68" i="1"/>
  <c r="D69" i="1"/>
  <c r="D63" i="1"/>
  <c r="D64" i="1"/>
  <c r="M90" i="1"/>
  <c r="L90" i="1"/>
  <c r="K90" i="1"/>
  <c r="J90" i="1"/>
  <c r="J98" i="1" l="1"/>
  <c r="J101" i="1"/>
  <c r="J105" i="1"/>
  <c r="J104" i="1"/>
  <c r="J99" i="1"/>
  <c r="J106" i="1"/>
  <c r="J103" i="1"/>
  <c r="J97" i="1"/>
  <c r="J102" i="1"/>
  <c r="J100" i="1"/>
  <c r="L100" i="1"/>
  <c r="L102" i="1"/>
  <c r="L104" i="1"/>
  <c r="L106" i="1"/>
  <c r="L105" i="1"/>
  <c r="L97" i="1"/>
  <c r="L98" i="1"/>
  <c r="L101" i="1"/>
  <c r="L103" i="1"/>
  <c r="L99" i="1"/>
  <c r="K99" i="1"/>
  <c r="K103" i="1"/>
  <c r="K100" i="1"/>
  <c r="K106" i="1"/>
  <c r="K98" i="1"/>
  <c r="K101" i="1"/>
  <c r="K97" i="1"/>
  <c r="K102" i="1"/>
  <c r="K105" i="1"/>
  <c r="K104" i="1"/>
  <c r="M101" i="1"/>
  <c r="M100" i="1"/>
  <c r="M102" i="1"/>
  <c r="M104" i="1"/>
  <c r="M99" i="1"/>
  <c r="M105" i="1"/>
  <c r="M97" i="1"/>
  <c r="M106" i="1"/>
  <c r="M98" i="1"/>
  <c r="M103" i="1"/>
  <c r="D73" i="1"/>
  <c r="M107" i="1" l="1"/>
  <c r="L107" i="1"/>
  <c r="K107" i="1"/>
  <c r="J107" i="1"/>
  <c r="C56" i="1"/>
  <c r="C66" i="1" l="1"/>
  <c r="C67" i="1"/>
  <c r="C69" i="1"/>
  <c r="C71" i="1"/>
  <c r="C72" i="1"/>
  <c r="C70" i="1"/>
  <c r="C63" i="1"/>
  <c r="C68" i="1"/>
  <c r="C64" i="1"/>
  <c r="C65" i="1"/>
  <c r="E90" i="1"/>
  <c r="B90" i="1"/>
  <c r="C90" i="1"/>
  <c r="D90" i="1"/>
  <c r="B56" i="1"/>
  <c r="D98" i="1" l="1"/>
  <c r="B102" i="1"/>
  <c r="C100" i="1"/>
  <c r="E99" i="1"/>
  <c r="B72" i="1"/>
  <c r="B67" i="1"/>
  <c r="E105" i="1"/>
  <c r="B100" i="1"/>
  <c r="C99" i="1"/>
  <c r="B99" i="1"/>
  <c r="C98" i="1"/>
  <c r="B101" i="1"/>
  <c r="E97" i="1"/>
  <c r="E106" i="1"/>
  <c r="D106" i="1"/>
  <c r="B98" i="1"/>
  <c r="E104" i="1"/>
  <c r="C97" i="1"/>
  <c r="E103" i="1"/>
  <c r="D104" i="1"/>
  <c r="B97" i="1"/>
  <c r="E101" i="1"/>
  <c r="D102" i="1"/>
  <c r="E98" i="1"/>
  <c r="D105" i="1"/>
  <c r="C106" i="1"/>
  <c r="E102" i="1"/>
  <c r="C105" i="1"/>
  <c r="B106" i="1"/>
  <c r="E100" i="1"/>
  <c r="C103" i="1"/>
  <c r="C102" i="1"/>
  <c r="B103" i="1"/>
  <c r="D99" i="1"/>
  <c r="D97" i="1"/>
  <c r="D103" i="1"/>
  <c r="C104" i="1"/>
  <c r="B105" i="1"/>
  <c r="D101" i="1"/>
  <c r="B104" i="1"/>
  <c r="D100" i="1"/>
  <c r="C101" i="1"/>
  <c r="B70" i="1"/>
  <c r="B63" i="1"/>
  <c r="B71" i="1"/>
  <c r="B66" i="1"/>
  <c r="B69" i="1"/>
  <c r="B68" i="1"/>
  <c r="B65" i="1"/>
  <c r="B64" i="1"/>
  <c r="C107" i="1" l="1"/>
  <c r="E107" i="1"/>
  <c r="D107" i="1"/>
  <c r="B107" i="1"/>
  <c r="B73" i="1"/>
  <c r="H90" i="1" l="1"/>
  <c r="I90" i="1"/>
  <c r="I104" i="1" l="1"/>
  <c r="I105" i="1"/>
  <c r="I106" i="1"/>
  <c r="I97" i="1"/>
  <c r="I98" i="1"/>
  <c r="I99" i="1"/>
  <c r="I101" i="1"/>
  <c r="I103" i="1"/>
  <c r="I100" i="1"/>
  <c r="I102" i="1"/>
  <c r="H105" i="1"/>
  <c r="H101" i="1"/>
  <c r="H103" i="1"/>
  <c r="H97" i="1"/>
  <c r="H104" i="1"/>
  <c r="H100" i="1"/>
  <c r="H99" i="1"/>
  <c r="H106" i="1"/>
  <c r="H102" i="1"/>
  <c r="H98" i="1"/>
  <c r="G90" i="1"/>
  <c r="I107" i="1" l="1"/>
  <c r="G101" i="1"/>
  <c r="H107" i="1"/>
  <c r="C73" i="1"/>
  <c r="G98" i="1"/>
  <c r="G100" i="1"/>
  <c r="G99" i="1"/>
  <c r="G106" i="1"/>
  <c r="G105" i="1"/>
  <c r="G104" i="1"/>
  <c r="G97" i="1"/>
  <c r="G103" i="1"/>
  <c r="G102" i="1"/>
  <c r="L133" i="1"/>
  <c r="G107" i="1" l="1"/>
  <c r="F90" i="1"/>
  <c r="M133" i="1"/>
  <c r="M147" i="1" s="1"/>
  <c r="N133" i="1"/>
  <c r="N142" i="1" s="1"/>
  <c r="O133" i="1"/>
  <c r="O147" i="1" s="1"/>
  <c r="P133" i="1"/>
  <c r="P145" i="1" s="1"/>
  <c r="Q133" i="1"/>
  <c r="Q147" i="1" s="1"/>
  <c r="R133" i="1"/>
  <c r="K142" i="1"/>
  <c r="L142" i="1"/>
  <c r="K143" i="1"/>
  <c r="L143" i="1"/>
  <c r="K144" i="1"/>
  <c r="L144" i="1"/>
  <c r="K145" i="1"/>
  <c r="L145" i="1"/>
  <c r="K146" i="1"/>
  <c r="L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B185" i="1"/>
  <c r="B210" i="1" s="1"/>
  <c r="C185" i="1"/>
  <c r="C207" i="1" s="1"/>
  <c r="D185" i="1"/>
  <c r="D210" i="1" s="1"/>
  <c r="E185" i="1"/>
  <c r="E209" i="1" s="1"/>
  <c r="F185" i="1"/>
  <c r="F209" i="1" s="1"/>
  <c r="G185" i="1"/>
  <c r="G210" i="1" s="1"/>
  <c r="H185" i="1"/>
  <c r="H205" i="1" s="1"/>
  <c r="I185" i="1"/>
  <c r="I198" i="1" s="1"/>
  <c r="J185" i="1"/>
  <c r="J197" i="1" s="1"/>
  <c r="K185" i="1"/>
  <c r="K208" i="1" s="1"/>
  <c r="L185" i="1"/>
  <c r="L210" i="1" s="1"/>
  <c r="M185" i="1"/>
  <c r="M209" i="1" s="1"/>
  <c r="N185" i="1"/>
  <c r="N209" i="1" s="1"/>
  <c r="O185" i="1"/>
  <c r="O210" i="1" s="1"/>
  <c r="P185" i="1"/>
  <c r="P205" i="1" s="1"/>
  <c r="Q185" i="1"/>
  <c r="Q209" i="1" s="1"/>
  <c r="R185" i="1"/>
  <c r="R209" i="1" s="1"/>
  <c r="S185" i="1"/>
  <c r="S207" i="1" s="1"/>
  <c r="T185" i="1"/>
  <c r="T209" i="1" s="1"/>
  <c r="U185" i="1"/>
  <c r="U209" i="1" s="1"/>
  <c r="V185" i="1"/>
  <c r="W185" i="1"/>
  <c r="X185" i="1"/>
  <c r="Y185" i="1"/>
  <c r="Y210" i="1" s="1"/>
  <c r="C194" i="1"/>
  <c r="E194" i="1"/>
  <c r="F194" i="1"/>
  <c r="D194" i="1" l="1"/>
  <c r="B194" i="1"/>
  <c r="L194" i="1"/>
  <c r="G194" i="1"/>
  <c r="I194" i="1"/>
  <c r="J194" i="1"/>
  <c r="R143" i="1"/>
  <c r="R147" i="1"/>
  <c r="Y194" i="1"/>
  <c r="X198" i="1"/>
  <c r="W209" i="1"/>
  <c r="V209" i="1"/>
  <c r="F98" i="1"/>
  <c r="H194" i="1"/>
  <c r="C203" i="1"/>
  <c r="S202" i="1"/>
  <c r="K199" i="1"/>
  <c r="C199" i="1"/>
  <c r="H204" i="1"/>
  <c r="C195" i="1"/>
  <c r="S199" i="1"/>
  <c r="C198" i="1"/>
  <c r="C204" i="1"/>
  <c r="S194" i="1"/>
  <c r="U210" i="1"/>
  <c r="K194" i="1"/>
  <c r="T210" i="1"/>
  <c r="K201" i="1"/>
  <c r="S197" i="1"/>
  <c r="M152" i="1"/>
  <c r="C209" i="1"/>
  <c r="E201" i="1"/>
  <c r="K196" i="1"/>
  <c r="S205" i="1"/>
  <c r="C201" i="1"/>
  <c r="J196" i="1"/>
  <c r="K205" i="1"/>
  <c r="U199" i="1"/>
  <c r="C196" i="1"/>
  <c r="Q143" i="1"/>
  <c r="U205" i="1"/>
  <c r="R202" i="1"/>
  <c r="E198" i="1"/>
  <c r="P143" i="1"/>
  <c r="J204" i="1"/>
  <c r="M144" i="1"/>
  <c r="M142" i="1"/>
  <c r="E204" i="1"/>
  <c r="M146" i="1"/>
  <c r="M202" i="1"/>
  <c r="M197" i="1"/>
  <c r="E205" i="1"/>
  <c r="U198" i="1"/>
  <c r="S195" i="1"/>
  <c r="M154" i="1"/>
  <c r="C205" i="1"/>
  <c r="S203" i="1"/>
  <c r="K200" i="1"/>
  <c r="S198" i="1"/>
  <c r="E197" i="1"/>
  <c r="K195" i="1"/>
  <c r="K206" i="1"/>
  <c r="S204" i="1"/>
  <c r="M203" i="1"/>
  <c r="S201" i="1"/>
  <c r="C200" i="1"/>
  <c r="M198" i="1"/>
  <c r="C197" i="1"/>
  <c r="J195" i="1"/>
  <c r="M153" i="1"/>
  <c r="M156" i="1"/>
  <c r="M205" i="1"/>
  <c r="E196" i="1"/>
  <c r="U200" i="1"/>
  <c r="M150" i="1"/>
  <c r="U206" i="1"/>
  <c r="U203" i="1"/>
  <c r="K202" i="1"/>
  <c r="S200" i="1"/>
  <c r="K197" i="1"/>
  <c r="S206" i="1"/>
  <c r="C202" i="1"/>
  <c r="M149" i="1"/>
  <c r="M145" i="1"/>
  <c r="M143" i="1"/>
  <c r="C206" i="1"/>
  <c r="K204" i="1"/>
  <c r="K203" i="1"/>
  <c r="M201" i="1"/>
  <c r="B200" i="1"/>
  <c r="K198" i="1"/>
  <c r="S196" i="1"/>
  <c r="E195" i="1"/>
  <c r="M157" i="1"/>
  <c r="M148" i="1"/>
  <c r="B206" i="1"/>
  <c r="R201" i="1"/>
  <c r="B199" i="1"/>
  <c r="J203" i="1"/>
  <c r="B198" i="1"/>
  <c r="B197" i="1"/>
  <c r="R206" i="1"/>
  <c r="U204" i="1"/>
  <c r="E203" i="1"/>
  <c r="J202" i="1"/>
  <c r="M200" i="1"/>
  <c r="R199" i="1"/>
  <c r="U197" i="1"/>
  <c r="U196" i="1"/>
  <c r="U195" i="1"/>
  <c r="B195" i="1"/>
  <c r="M206" i="1"/>
  <c r="R205" i="1"/>
  <c r="B204" i="1"/>
  <c r="E202" i="1"/>
  <c r="J201" i="1"/>
  <c r="M199" i="1"/>
  <c r="R198" i="1"/>
  <c r="U194" i="1"/>
  <c r="B205" i="1"/>
  <c r="R200" i="1"/>
  <c r="R204" i="1"/>
  <c r="B203" i="1"/>
  <c r="J200" i="1"/>
  <c r="R196" i="1"/>
  <c r="R195" i="1"/>
  <c r="J206" i="1"/>
  <c r="M204" i="1"/>
  <c r="U202" i="1"/>
  <c r="B202" i="1"/>
  <c r="E200" i="1"/>
  <c r="J199" i="1"/>
  <c r="M196" i="1"/>
  <c r="M195" i="1"/>
  <c r="R210" i="1"/>
  <c r="E206" i="1"/>
  <c r="J205" i="1"/>
  <c r="R203" i="1"/>
  <c r="U201" i="1"/>
  <c r="B201" i="1"/>
  <c r="E199" i="1"/>
  <c r="J198" i="1"/>
  <c r="M155" i="1"/>
  <c r="M151" i="1"/>
  <c r="P202" i="1"/>
  <c r="I196" i="1"/>
  <c r="P201" i="1"/>
  <c r="Y199" i="1"/>
  <c r="R197" i="1"/>
  <c r="Y196" i="1"/>
  <c r="R194" i="1"/>
  <c r="Q202" i="1"/>
  <c r="X199" i="1"/>
  <c r="X206" i="1"/>
  <c r="I205" i="1"/>
  <c r="B196" i="1"/>
  <c r="Q195" i="1"/>
  <c r="Q197" i="1"/>
  <c r="P146" i="1"/>
  <c r="Y206" i="1"/>
  <c r="Y211" i="1"/>
  <c r="I208" i="1"/>
  <c r="I209" i="1"/>
  <c r="I206" i="1"/>
  <c r="Q203" i="1"/>
  <c r="X210" i="1"/>
  <c r="X197" i="1"/>
  <c r="X209" i="1"/>
  <c r="X194" i="1"/>
  <c r="X195" i="1"/>
  <c r="X196" i="1"/>
  <c r="H210" i="1"/>
  <c r="H195" i="1"/>
  <c r="H196" i="1"/>
  <c r="H197" i="1"/>
  <c r="H198" i="1"/>
  <c r="P203" i="1"/>
  <c r="Y201" i="1"/>
  <c r="X200" i="1"/>
  <c r="I199" i="1"/>
  <c r="Q205" i="1"/>
  <c r="P204" i="1"/>
  <c r="Y202" i="1"/>
  <c r="X201" i="1"/>
  <c r="I200" i="1"/>
  <c r="H199" i="1"/>
  <c r="I210" i="1"/>
  <c r="Q206" i="1"/>
  <c r="Y203" i="1"/>
  <c r="X202" i="1"/>
  <c r="I201" i="1"/>
  <c r="H200" i="1"/>
  <c r="Q198" i="1"/>
  <c r="Y197" i="1"/>
  <c r="I197" i="1"/>
  <c r="Q196" i="1"/>
  <c r="Y195" i="1"/>
  <c r="I195" i="1"/>
  <c r="Q194" i="1"/>
  <c r="Y200" i="1"/>
  <c r="P210" i="1"/>
  <c r="P194" i="1"/>
  <c r="P198" i="1"/>
  <c r="P209" i="1"/>
  <c r="P195" i="1"/>
  <c r="P196" i="1"/>
  <c r="P197" i="1"/>
  <c r="H206" i="1"/>
  <c r="Q204" i="1"/>
  <c r="P206" i="1"/>
  <c r="Y204" i="1"/>
  <c r="X203" i="1"/>
  <c r="I202" i="1"/>
  <c r="H201" i="1"/>
  <c r="Q199" i="1"/>
  <c r="Q208" i="1"/>
  <c r="Y205" i="1"/>
  <c r="X204" i="1"/>
  <c r="I203" i="1"/>
  <c r="H202" i="1"/>
  <c r="Q200" i="1"/>
  <c r="P199" i="1"/>
  <c r="Q207" i="1"/>
  <c r="X205" i="1"/>
  <c r="I204" i="1"/>
  <c r="H203" i="1"/>
  <c r="Q201" i="1"/>
  <c r="P200" i="1"/>
  <c r="Y198" i="1"/>
  <c r="J210" i="1"/>
  <c r="J209" i="1"/>
  <c r="W206" i="1"/>
  <c r="O206" i="1"/>
  <c r="G206" i="1"/>
  <c r="W205" i="1"/>
  <c r="O205" i="1"/>
  <c r="G205" i="1"/>
  <c r="W204" i="1"/>
  <c r="O204" i="1"/>
  <c r="G204" i="1"/>
  <c r="W203" i="1"/>
  <c r="O203" i="1"/>
  <c r="G203" i="1"/>
  <c r="W202" i="1"/>
  <c r="O202" i="1"/>
  <c r="G202" i="1"/>
  <c r="W201" i="1"/>
  <c r="O201" i="1"/>
  <c r="G201" i="1"/>
  <c r="W200" i="1"/>
  <c r="O200" i="1"/>
  <c r="G200" i="1"/>
  <c r="W199" i="1"/>
  <c r="O199" i="1"/>
  <c r="G199" i="1"/>
  <c r="W198" i="1"/>
  <c r="O198" i="1"/>
  <c r="G198" i="1"/>
  <c r="W197" i="1"/>
  <c r="O197" i="1"/>
  <c r="G197" i="1"/>
  <c r="W196" i="1"/>
  <c r="O196" i="1"/>
  <c r="G196" i="1"/>
  <c r="W195" i="1"/>
  <c r="O195" i="1"/>
  <c r="G195" i="1"/>
  <c r="W194" i="1"/>
  <c r="O194" i="1"/>
  <c r="V206" i="1"/>
  <c r="N206" i="1"/>
  <c r="F206" i="1"/>
  <c r="V205" i="1"/>
  <c r="N205" i="1"/>
  <c r="F205" i="1"/>
  <c r="V204" i="1"/>
  <c r="N204" i="1"/>
  <c r="F204" i="1"/>
  <c r="V203" i="1"/>
  <c r="N203" i="1"/>
  <c r="F203" i="1"/>
  <c r="V202" i="1"/>
  <c r="N202" i="1"/>
  <c r="F202" i="1"/>
  <c r="V201" i="1"/>
  <c r="N201" i="1"/>
  <c r="F201" i="1"/>
  <c r="V200" i="1"/>
  <c r="N200" i="1"/>
  <c r="F200" i="1"/>
  <c r="V199" i="1"/>
  <c r="N199" i="1"/>
  <c r="F199" i="1"/>
  <c r="V198" i="1"/>
  <c r="N198" i="1"/>
  <c r="F198" i="1"/>
  <c r="V197" i="1"/>
  <c r="N197" i="1"/>
  <c r="F197" i="1"/>
  <c r="V196" i="1"/>
  <c r="N196" i="1"/>
  <c r="F196" i="1"/>
  <c r="V195" i="1"/>
  <c r="N195" i="1"/>
  <c r="F195" i="1"/>
  <c r="V194" i="1"/>
  <c r="N194" i="1"/>
  <c r="V210" i="1"/>
  <c r="T206" i="1"/>
  <c r="L206" i="1"/>
  <c r="D206" i="1"/>
  <c r="T205" i="1"/>
  <c r="L205" i="1"/>
  <c r="D205" i="1"/>
  <c r="T204" i="1"/>
  <c r="L204" i="1"/>
  <c r="D204" i="1"/>
  <c r="T203" i="1"/>
  <c r="L203" i="1"/>
  <c r="D203" i="1"/>
  <c r="T202" i="1"/>
  <c r="L202" i="1"/>
  <c r="D202" i="1"/>
  <c r="T201" i="1"/>
  <c r="L201" i="1"/>
  <c r="D201" i="1"/>
  <c r="T200" i="1"/>
  <c r="L200" i="1"/>
  <c r="D200" i="1"/>
  <c r="T199" i="1"/>
  <c r="L199" i="1"/>
  <c r="D199" i="1"/>
  <c r="T198" i="1"/>
  <c r="L198" i="1"/>
  <c r="D198" i="1"/>
  <c r="T197" i="1"/>
  <c r="L197" i="1"/>
  <c r="D197" i="1"/>
  <c r="T196" i="1"/>
  <c r="L196" i="1"/>
  <c r="D196" i="1"/>
  <c r="T195" i="1"/>
  <c r="L195" i="1"/>
  <c r="D195" i="1"/>
  <c r="T194" i="1"/>
  <c r="M194" i="1"/>
  <c r="H209" i="1"/>
  <c r="X211" i="1"/>
  <c r="Q150" i="1"/>
  <c r="Q146" i="1"/>
  <c r="V211" i="1"/>
  <c r="F210" i="1"/>
  <c r="Q144" i="1"/>
  <c r="P144" i="1"/>
  <c r="S209" i="1"/>
  <c r="P142" i="1"/>
  <c r="N210" i="1"/>
  <c r="O207" i="1"/>
  <c r="Q145" i="1"/>
  <c r="W211" i="1"/>
  <c r="M158" i="1"/>
  <c r="Q154" i="1"/>
  <c r="M207" i="1"/>
  <c r="R142" i="1"/>
  <c r="Q210" i="1"/>
  <c r="U208" i="1"/>
  <c r="I207" i="1"/>
  <c r="Q156" i="1"/>
  <c r="R145" i="1"/>
  <c r="R144" i="1"/>
  <c r="Q142" i="1"/>
  <c r="L209" i="1"/>
  <c r="Q152" i="1"/>
  <c r="O142" i="1"/>
  <c r="M210" i="1"/>
  <c r="K209" i="1"/>
  <c r="E208" i="1"/>
  <c r="Q158" i="1"/>
  <c r="O146" i="1"/>
  <c r="O145" i="1"/>
  <c r="O144" i="1"/>
  <c r="O143" i="1"/>
  <c r="E210" i="1"/>
  <c r="E207" i="1"/>
  <c r="U207" i="1"/>
  <c r="Q148" i="1"/>
  <c r="N146" i="1"/>
  <c r="N145" i="1"/>
  <c r="N144" i="1"/>
  <c r="K207" i="1"/>
  <c r="S210" i="1"/>
  <c r="K210" i="1"/>
  <c r="C210" i="1"/>
  <c r="S208" i="1"/>
  <c r="C208" i="1"/>
  <c r="O158" i="1"/>
  <c r="O156" i="1"/>
  <c r="O154" i="1"/>
  <c r="O152" i="1"/>
  <c r="O150" i="1"/>
  <c r="O148" i="1"/>
  <c r="G208" i="1"/>
  <c r="G207" i="1"/>
  <c r="O209" i="1"/>
  <c r="N143" i="1"/>
  <c r="Q157" i="1"/>
  <c r="Q155" i="1"/>
  <c r="Q153" i="1"/>
  <c r="Q151" i="1"/>
  <c r="Q149" i="1"/>
  <c r="W208" i="1"/>
  <c r="W207" i="1"/>
  <c r="G209" i="1"/>
  <c r="O208" i="1"/>
  <c r="M208" i="1"/>
  <c r="O157" i="1"/>
  <c r="O155" i="1"/>
  <c r="O153" i="1"/>
  <c r="O151" i="1"/>
  <c r="O149" i="1"/>
  <c r="F100" i="1"/>
  <c r="Y209" i="1"/>
  <c r="W210" i="1"/>
  <c r="Y208" i="1"/>
  <c r="Y207" i="1"/>
  <c r="F104" i="1"/>
  <c r="F106" i="1"/>
  <c r="F97" i="1"/>
  <c r="F99" i="1"/>
  <c r="F101" i="1"/>
  <c r="F103" i="1"/>
  <c r="F105" i="1"/>
  <c r="X207" i="1"/>
  <c r="X208" i="1"/>
  <c r="V207" i="1"/>
  <c r="V208" i="1"/>
  <c r="T207" i="1"/>
  <c r="T208" i="1"/>
  <c r="R207" i="1"/>
  <c r="R208" i="1"/>
  <c r="P207" i="1"/>
  <c r="P208" i="1"/>
  <c r="N207" i="1"/>
  <c r="N208" i="1"/>
  <c r="L207" i="1"/>
  <c r="L208" i="1"/>
  <c r="J207" i="1"/>
  <c r="J208" i="1"/>
  <c r="H207" i="1"/>
  <c r="H208" i="1"/>
  <c r="F207" i="1"/>
  <c r="F208" i="1"/>
  <c r="D207" i="1"/>
  <c r="D208" i="1"/>
  <c r="D209" i="1"/>
  <c r="B207" i="1"/>
  <c r="B208" i="1"/>
  <c r="B209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F102" i="1"/>
  <c r="M159" i="1" l="1"/>
  <c r="C211" i="1"/>
  <c r="Q211" i="1"/>
  <c r="G211" i="1"/>
  <c r="I211" i="1"/>
  <c r="O159" i="1"/>
  <c r="O211" i="1"/>
  <c r="S211" i="1"/>
  <c r="U211" i="1"/>
  <c r="M211" i="1"/>
  <c r="E211" i="1"/>
  <c r="F211" i="1"/>
  <c r="N211" i="1"/>
  <c r="Q159" i="1"/>
  <c r="J211" i="1"/>
  <c r="R211" i="1"/>
  <c r="K211" i="1"/>
  <c r="N159" i="1"/>
  <c r="L211" i="1"/>
  <c r="T211" i="1"/>
  <c r="P159" i="1"/>
  <c r="H211" i="1"/>
  <c r="P211" i="1"/>
  <c r="B211" i="1"/>
  <c r="D211" i="1"/>
  <c r="F107" i="1"/>
</calcChain>
</file>

<file path=xl/sharedStrings.xml><?xml version="1.0" encoding="utf-8"?>
<sst xmlns="http://schemas.openxmlformats.org/spreadsheetml/2006/main" count="283" uniqueCount="96">
  <si>
    <t>1/ En un expediente, el usuario puede reclamar por más de un tema.</t>
  </si>
  <si>
    <t>Fuente: Base de Datos del TRASU.</t>
  </si>
  <si>
    <t>Total</t>
  </si>
  <si>
    <t>Otros</t>
  </si>
  <si>
    <t>Traslado</t>
  </si>
  <si>
    <t>Suspensión o corte en trámite</t>
  </si>
  <si>
    <t>Suspensión Del Servicio Con Reclamo En Trámite</t>
  </si>
  <si>
    <t>Requerimiento De Pago Con Reclamo En Trámite</t>
  </si>
  <si>
    <t>Requerimiento de pago</t>
  </si>
  <si>
    <t>Otras Transgresiones Del Procedimiento</t>
  </si>
  <si>
    <t>Otras transgresiones normativas</t>
  </si>
  <si>
    <t>No transgresiones</t>
  </si>
  <si>
    <t>No permite pago a cuenta</t>
  </si>
  <si>
    <t>Materias no competentes del trasu</t>
  </si>
  <si>
    <t>Infracción de plazos</t>
  </si>
  <si>
    <t>Incumplimiento de resolución</t>
  </si>
  <si>
    <t>Incumplimiento de resolución de empresa operadora</t>
  </si>
  <si>
    <t>Incumplimiento de resolución del tribunal</t>
  </si>
  <si>
    <t>Condicionamiento de atención del reclamo previo pago de la parte reclamada</t>
  </si>
  <si>
    <t>EO se niega o deja de alcanzar informacion solicitada por TRASU</t>
  </si>
  <si>
    <t>A dic-2016</t>
  </si>
  <si>
    <t>A set-2016</t>
  </si>
  <si>
    <t>A jun-2016</t>
  </si>
  <si>
    <t>A mar-2016</t>
  </si>
  <si>
    <t>A dic-2015</t>
  </si>
  <si>
    <t>A set-2015</t>
  </si>
  <si>
    <t>A jun-2015</t>
  </si>
  <si>
    <t>A mar-2015</t>
  </si>
  <si>
    <t>A dic-2014</t>
  </si>
  <si>
    <t>A set-2014</t>
  </si>
  <si>
    <t>A jun-2014</t>
  </si>
  <si>
    <t>A mar-2014</t>
  </si>
  <si>
    <t>A dic-2013</t>
  </si>
  <si>
    <t>A jun-2013</t>
  </si>
  <si>
    <t>A mar-2013</t>
  </si>
  <si>
    <t>A dic-2012</t>
  </si>
  <si>
    <t>A jun-2012</t>
  </si>
  <si>
    <t>A mar-2012</t>
  </si>
  <si>
    <t>A dic-2011</t>
  </si>
  <si>
    <t>A jun-2011</t>
  </si>
  <si>
    <t>A mar-2011</t>
  </si>
  <si>
    <t>Distribución Porcentual</t>
  </si>
  <si>
    <r>
      <t>Quejas resueltas por el TRASU: Principales Temas Reclamados en Telefonía Fija</t>
    </r>
    <r>
      <rPr>
        <b/>
        <vertAlign val="superscript"/>
        <sz val="10"/>
        <color indexed="18"/>
        <rFont val="Arial Narrow"/>
        <family val="2"/>
      </rPr>
      <t>1/</t>
    </r>
  </si>
  <si>
    <t>2/ Durante el año 2000 se inicia registro en sistema, la clasificación de los temas reclamados no había culminado.</t>
  </si>
  <si>
    <r>
      <t>Otros / No especifica</t>
    </r>
    <r>
      <rPr>
        <vertAlign val="superscript"/>
        <sz val="10"/>
        <rFont val="Arial Narrow"/>
        <family val="2"/>
      </rPr>
      <t>2/</t>
    </r>
  </si>
  <si>
    <t>No permitir la presentación de un reclamo</t>
  </si>
  <si>
    <t>Cuadro 12.7</t>
  </si>
  <si>
    <t>12.  INDICADORES DE RECLAMOS DE USUARIOS - SEGUNDA INSTANCIA (TRASU DEL OSIPTEL)</t>
  </si>
  <si>
    <t>Actualización Trimestral</t>
  </si>
  <si>
    <t>Otras transgresiones del procedimiento</t>
  </si>
  <si>
    <t>Suspensión del servicio con reclamo en trámite</t>
  </si>
  <si>
    <t>No permitir la presentación de un recurso o queja</t>
  </si>
  <si>
    <t>Requerimiento de pago con reclamo en trámite</t>
  </si>
  <si>
    <t>Otros que señale el consejo directivo</t>
  </si>
  <si>
    <t>Incumplimiento de resolución del Tribunal</t>
  </si>
  <si>
    <t>A mar-2018</t>
  </si>
  <si>
    <t>A mar-2019</t>
  </si>
  <si>
    <t>A jun-2018</t>
  </si>
  <si>
    <t>A set-2018</t>
  </si>
  <si>
    <t>A dic-2018</t>
  </si>
  <si>
    <t>A jun-2019</t>
  </si>
  <si>
    <t>A mar-2017</t>
  </si>
  <si>
    <t>A jun-2017</t>
  </si>
  <si>
    <t>A set-2017</t>
  </si>
  <si>
    <t>A dic-2017</t>
  </si>
  <si>
    <t>A set-2019</t>
  </si>
  <si>
    <t>A set-2011</t>
  </si>
  <si>
    <t>A set-2012</t>
  </si>
  <si>
    <t>A set-2013</t>
  </si>
  <si>
    <t>A dic-2019</t>
  </si>
  <si>
    <t>A mar-2020</t>
  </si>
  <si>
    <t>A jun-2020</t>
  </si>
  <si>
    <t>A set - 2020</t>
  </si>
  <si>
    <t>A dic - 2020</t>
  </si>
  <si>
    <t>A mar-2021</t>
  </si>
  <si>
    <t>A jun-2021</t>
  </si>
  <si>
    <t>A set-2021</t>
  </si>
  <si>
    <t>A Dic-2021</t>
  </si>
  <si>
    <t>No contestación oportuna</t>
  </si>
  <si>
    <t>A dic-2021</t>
  </si>
  <si>
    <t>A mar-2022</t>
  </si>
  <si>
    <t>A jun-2022</t>
  </si>
  <si>
    <t>A set-2022</t>
  </si>
  <si>
    <t>A dic-2022</t>
  </si>
  <si>
    <t>A mar-2023</t>
  </si>
  <si>
    <t>A mar-2023*</t>
  </si>
  <si>
    <t>Falta de respuesta al reclamo</t>
  </si>
  <si>
    <t>A jun-2023</t>
  </si>
  <si>
    <t>No se permitió, la presentación de un reclamo, recurso de apelación o queja o no se otorgo el código respectivo</t>
  </si>
  <si>
    <t>Otros defectos de tramitación</t>
  </si>
  <si>
    <t>Suspensión del servicio pese a reclamo en trámite</t>
  </si>
  <si>
    <t>* A partir del 31 enero de 2023 entró en vigencia las modificaciones a las materias reclamables recogidas en el Tuo del Reglamento de las Condiciones de Uso</t>
  </si>
  <si>
    <t xml:space="preserve"> de los Servicios Públicos de Telecomunicaciones</t>
  </si>
  <si>
    <t>A set-2023</t>
  </si>
  <si>
    <t>Última actualización: 4to.  trimestre 2023</t>
  </si>
  <si>
    <t>A dic-2023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</si>
</sst>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b/>
      <vertAlign val="superscript"/>
      <sz val="10"/>
      <color indexed="18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0" xfId="3" applyFont="1" applyFill="1" applyAlignment="1">
      <alignment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5" fillId="3" borderId="4" xfId="2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3" fillId="4" borderId="0" xfId="2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/>
    </xf>
    <xf numFmtId="3" fontId="3" fillId="2" borderId="0" xfId="4" applyNumberFormat="1" applyFont="1" applyFill="1" applyAlignment="1">
      <alignment horizontal="center" vertical="center"/>
    </xf>
    <xf numFmtId="3" fontId="3" fillId="2" borderId="0" xfId="2" applyNumberFormat="1" applyFont="1" applyFill="1" applyAlignment="1">
      <alignment horizontal="center" vertical="center"/>
    </xf>
    <xf numFmtId="3" fontId="3" fillId="2" borderId="3" xfId="4" applyNumberFormat="1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left" vertical="center"/>
    </xf>
    <xf numFmtId="3" fontId="3" fillId="2" borderId="3" xfId="2" applyNumberFormat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left" vertical="center"/>
    </xf>
    <xf numFmtId="3" fontId="3" fillId="4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horizontal="center" vertical="center"/>
    </xf>
    <xf numFmtId="3" fontId="5" fillId="2" borderId="0" xfId="4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3" fontId="3" fillId="2" borderId="0" xfId="4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3" applyNumberFormat="1" applyFont="1" applyFill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9" fontId="5" fillId="2" borderId="1" xfId="1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6" fillId="4" borderId="0" xfId="3" applyFont="1" applyFill="1" applyAlignment="1">
      <alignment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3" fontId="3" fillId="2" borderId="2" xfId="4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3" fillId="4" borderId="0" xfId="2" applyFont="1" applyFill="1" applyBorder="1" applyAlignment="1">
      <alignment horizontal="left" vertical="center" indent="1"/>
    </xf>
    <xf numFmtId="0" fontId="3" fillId="4" borderId="2" xfId="2" applyFont="1" applyFill="1" applyBorder="1" applyAlignment="1">
      <alignment horizontal="left" vertical="center" indent="1"/>
    </xf>
    <xf numFmtId="0" fontId="3" fillId="4" borderId="3" xfId="2" applyFont="1" applyFill="1" applyBorder="1" applyAlignment="1">
      <alignment horizontal="left" vertical="center" indent="1"/>
    </xf>
    <xf numFmtId="0" fontId="3" fillId="2" borderId="0" xfId="2" applyFont="1" applyFill="1" applyBorder="1" applyAlignment="1">
      <alignment horizontal="left" vertical="center" indent="1"/>
    </xf>
    <xf numFmtId="0" fontId="3" fillId="0" borderId="0" xfId="2" applyFont="1" applyFill="1" applyBorder="1" applyAlignment="1">
      <alignment horizontal="left" vertical="center" indent="1"/>
    </xf>
    <xf numFmtId="0" fontId="3" fillId="2" borderId="2" xfId="2" applyFont="1" applyFill="1" applyBorder="1" applyAlignment="1">
      <alignment horizontal="left" vertical="center" indent="1"/>
    </xf>
    <xf numFmtId="0" fontId="3" fillId="2" borderId="3" xfId="2" applyFont="1" applyFill="1" applyBorder="1" applyAlignment="1">
      <alignment horizontal="left" vertical="center" indent="1"/>
    </xf>
    <xf numFmtId="0" fontId="5" fillId="2" borderId="1" xfId="2" applyFont="1" applyFill="1" applyBorder="1" applyAlignment="1">
      <alignment horizontal="left" vertical="center" indent="6"/>
    </xf>
    <xf numFmtId="3" fontId="3" fillId="2" borderId="0" xfId="2" applyNumberFormat="1" applyFont="1" applyFill="1" applyAlignment="1">
      <alignment vertical="center"/>
    </xf>
    <xf numFmtId="0" fontId="10" fillId="2" borderId="0" xfId="2" applyFont="1" applyFill="1" applyBorder="1" applyAlignment="1">
      <alignment vertical="center"/>
    </xf>
    <xf numFmtId="3" fontId="3" fillId="2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3" fontId="5" fillId="0" borderId="0" xfId="4" applyNumberFormat="1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left" vertical="center" wrapText="1" indent="1"/>
    </xf>
    <xf numFmtId="0" fontId="9" fillId="0" borderId="0" xfId="3" applyFont="1" applyFill="1" applyAlignment="1">
      <alignment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/>
    </xf>
  </cellXfs>
  <cellStyles count="5">
    <cellStyle name="Diseño" xfId="2" xr:uid="{00000000-0005-0000-0000-000000000000}"/>
    <cellStyle name="Normal" xfId="0" builtinId="0"/>
    <cellStyle name="Normal_12.3.7" xfId="4" xr:uid="{00000000-0005-0000-0000-000002000000}"/>
    <cellStyle name="Normal_Cuadros GUS" xfId="3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214"/>
  <sheetViews>
    <sheetView tabSelected="1" zoomScale="85" zoomScaleNormal="85" workbookViewId="0">
      <selection activeCell="A8" sqref="A8"/>
    </sheetView>
  </sheetViews>
  <sheetFormatPr baseColWidth="10" defaultRowHeight="12.75" x14ac:dyDescent="0.25"/>
  <cols>
    <col min="1" max="1" width="39.5703125" style="1" customWidth="1"/>
    <col min="2" max="5" width="11.5703125" style="1" customWidth="1"/>
    <col min="6" max="8" width="11.7109375" style="1" customWidth="1"/>
    <col min="9" max="13" width="11.5703125" style="1" customWidth="1"/>
    <col min="14" max="21" width="11.42578125" style="1" customWidth="1"/>
    <col min="22" max="256" width="11.42578125" style="1"/>
    <col min="257" max="257" width="54" style="1" customWidth="1"/>
    <col min="258" max="269" width="11.5703125" style="1" customWidth="1"/>
    <col min="270" max="272" width="11.42578125" style="1" customWidth="1"/>
    <col min="273" max="512" width="11.42578125" style="1"/>
    <col min="513" max="513" width="54" style="1" customWidth="1"/>
    <col min="514" max="525" width="11.5703125" style="1" customWidth="1"/>
    <col min="526" max="528" width="11.42578125" style="1" customWidth="1"/>
    <col min="529" max="768" width="11.42578125" style="1"/>
    <col min="769" max="769" width="54" style="1" customWidth="1"/>
    <col min="770" max="781" width="11.5703125" style="1" customWidth="1"/>
    <col min="782" max="784" width="11.42578125" style="1" customWidth="1"/>
    <col min="785" max="1024" width="11.42578125" style="1"/>
    <col min="1025" max="1025" width="54" style="1" customWidth="1"/>
    <col min="1026" max="1037" width="11.5703125" style="1" customWidth="1"/>
    <col min="1038" max="1040" width="11.42578125" style="1" customWidth="1"/>
    <col min="1041" max="1280" width="11.42578125" style="1"/>
    <col min="1281" max="1281" width="54" style="1" customWidth="1"/>
    <col min="1282" max="1293" width="11.5703125" style="1" customWidth="1"/>
    <col min="1294" max="1296" width="11.42578125" style="1" customWidth="1"/>
    <col min="1297" max="1536" width="11.42578125" style="1"/>
    <col min="1537" max="1537" width="54" style="1" customWidth="1"/>
    <col min="1538" max="1549" width="11.5703125" style="1" customWidth="1"/>
    <col min="1550" max="1552" width="11.42578125" style="1" customWidth="1"/>
    <col min="1553" max="1792" width="11.42578125" style="1"/>
    <col min="1793" max="1793" width="54" style="1" customWidth="1"/>
    <col min="1794" max="1805" width="11.5703125" style="1" customWidth="1"/>
    <col min="1806" max="1808" width="11.42578125" style="1" customWidth="1"/>
    <col min="1809" max="2048" width="11.42578125" style="1"/>
    <col min="2049" max="2049" width="54" style="1" customWidth="1"/>
    <col min="2050" max="2061" width="11.5703125" style="1" customWidth="1"/>
    <col min="2062" max="2064" width="11.42578125" style="1" customWidth="1"/>
    <col min="2065" max="2304" width="11.42578125" style="1"/>
    <col min="2305" max="2305" width="54" style="1" customWidth="1"/>
    <col min="2306" max="2317" width="11.5703125" style="1" customWidth="1"/>
    <col min="2318" max="2320" width="11.42578125" style="1" customWidth="1"/>
    <col min="2321" max="2560" width="11.42578125" style="1"/>
    <col min="2561" max="2561" width="54" style="1" customWidth="1"/>
    <col min="2562" max="2573" width="11.5703125" style="1" customWidth="1"/>
    <col min="2574" max="2576" width="11.42578125" style="1" customWidth="1"/>
    <col min="2577" max="2816" width="11.42578125" style="1"/>
    <col min="2817" max="2817" width="54" style="1" customWidth="1"/>
    <col min="2818" max="2829" width="11.5703125" style="1" customWidth="1"/>
    <col min="2830" max="2832" width="11.42578125" style="1" customWidth="1"/>
    <col min="2833" max="3072" width="11.42578125" style="1"/>
    <col min="3073" max="3073" width="54" style="1" customWidth="1"/>
    <col min="3074" max="3085" width="11.5703125" style="1" customWidth="1"/>
    <col min="3086" max="3088" width="11.42578125" style="1" customWidth="1"/>
    <col min="3089" max="3328" width="11.42578125" style="1"/>
    <col min="3329" max="3329" width="54" style="1" customWidth="1"/>
    <col min="3330" max="3341" width="11.5703125" style="1" customWidth="1"/>
    <col min="3342" max="3344" width="11.42578125" style="1" customWidth="1"/>
    <col min="3345" max="3584" width="11.42578125" style="1"/>
    <col min="3585" max="3585" width="54" style="1" customWidth="1"/>
    <col min="3586" max="3597" width="11.5703125" style="1" customWidth="1"/>
    <col min="3598" max="3600" width="11.42578125" style="1" customWidth="1"/>
    <col min="3601" max="3840" width="11.42578125" style="1"/>
    <col min="3841" max="3841" width="54" style="1" customWidth="1"/>
    <col min="3842" max="3853" width="11.5703125" style="1" customWidth="1"/>
    <col min="3854" max="3856" width="11.42578125" style="1" customWidth="1"/>
    <col min="3857" max="4096" width="11.42578125" style="1"/>
    <col min="4097" max="4097" width="54" style="1" customWidth="1"/>
    <col min="4098" max="4109" width="11.5703125" style="1" customWidth="1"/>
    <col min="4110" max="4112" width="11.42578125" style="1" customWidth="1"/>
    <col min="4113" max="4352" width="11.42578125" style="1"/>
    <col min="4353" max="4353" width="54" style="1" customWidth="1"/>
    <col min="4354" max="4365" width="11.5703125" style="1" customWidth="1"/>
    <col min="4366" max="4368" width="11.42578125" style="1" customWidth="1"/>
    <col min="4369" max="4608" width="11.42578125" style="1"/>
    <col min="4609" max="4609" width="54" style="1" customWidth="1"/>
    <col min="4610" max="4621" width="11.5703125" style="1" customWidth="1"/>
    <col min="4622" max="4624" width="11.42578125" style="1" customWidth="1"/>
    <col min="4625" max="4864" width="11.42578125" style="1"/>
    <col min="4865" max="4865" width="54" style="1" customWidth="1"/>
    <col min="4866" max="4877" width="11.5703125" style="1" customWidth="1"/>
    <col min="4878" max="4880" width="11.42578125" style="1" customWidth="1"/>
    <col min="4881" max="5120" width="11.42578125" style="1"/>
    <col min="5121" max="5121" width="54" style="1" customWidth="1"/>
    <col min="5122" max="5133" width="11.5703125" style="1" customWidth="1"/>
    <col min="5134" max="5136" width="11.42578125" style="1" customWidth="1"/>
    <col min="5137" max="5376" width="11.42578125" style="1"/>
    <col min="5377" max="5377" width="54" style="1" customWidth="1"/>
    <col min="5378" max="5389" width="11.5703125" style="1" customWidth="1"/>
    <col min="5390" max="5392" width="11.42578125" style="1" customWidth="1"/>
    <col min="5393" max="5632" width="11.42578125" style="1"/>
    <col min="5633" max="5633" width="54" style="1" customWidth="1"/>
    <col min="5634" max="5645" width="11.5703125" style="1" customWidth="1"/>
    <col min="5646" max="5648" width="11.42578125" style="1" customWidth="1"/>
    <col min="5649" max="5888" width="11.42578125" style="1"/>
    <col min="5889" max="5889" width="54" style="1" customWidth="1"/>
    <col min="5890" max="5901" width="11.5703125" style="1" customWidth="1"/>
    <col min="5902" max="5904" width="11.42578125" style="1" customWidth="1"/>
    <col min="5905" max="6144" width="11.42578125" style="1"/>
    <col min="6145" max="6145" width="54" style="1" customWidth="1"/>
    <col min="6146" max="6157" width="11.5703125" style="1" customWidth="1"/>
    <col min="6158" max="6160" width="11.42578125" style="1" customWidth="1"/>
    <col min="6161" max="6400" width="11.42578125" style="1"/>
    <col min="6401" max="6401" width="54" style="1" customWidth="1"/>
    <col min="6402" max="6413" width="11.5703125" style="1" customWidth="1"/>
    <col min="6414" max="6416" width="11.42578125" style="1" customWidth="1"/>
    <col min="6417" max="6656" width="11.42578125" style="1"/>
    <col min="6657" max="6657" width="54" style="1" customWidth="1"/>
    <col min="6658" max="6669" width="11.5703125" style="1" customWidth="1"/>
    <col min="6670" max="6672" width="11.42578125" style="1" customWidth="1"/>
    <col min="6673" max="6912" width="11.42578125" style="1"/>
    <col min="6913" max="6913" width="54" style="1" customWidth="1"/>
    <col min="6914" max="6925" width="11.5703125" style="1" customWidth="1"/>
    <col min="6926" max="6928" width="11.42578125" style="1" customWidth="1"/>
    <col min="6929" max="7168" width="11.42578125" style="1"/>
    <col min="7169" max="7169" width="54" style="1" customWidth="1"/>
    <col min="7170" max="7181" width="11.5703125" style="1" customWidth="1"/>
    <col min="7182" max="7184" width="11.42578125" style="1" customWidth="1"/>
    <col min="7185" max="7424" width="11.42578125" style="1"/>
    <col min="7425" max="7425" width="54" style="1" customWidth="1"/>
    <col min="7426" max="7437" width="11.5703125" style="1" customWidth="1"/>
    <col min="7438" max="7440" width="11.42578125" style="1" customWidth="1"/>
    <col min="7441" max="7680" width="11.42578125" style="1"/>
    <col min="7681" max="7681" width="54" style="1" customWidth="1"/>
    <col min="7682" max="7693" width="11.5703125" style="1" customWidth="1"/>
    <col min="7694" max="7696" width="11.42578125" style="1" customWidth="1"/>
    <col min="7697" max="7936" width="11.42578125" style="1"/>
    <col min="7937" max="7937" width="54" style="1" customWidth="1"/>
    <col min="7938" max="7949" width="11.5703125" style="1" customWidth="1"/>
    <col min="7950" max="7952" width="11.42578125" style="1" customWidth="1"/>
    <col min="7953" max="8192" width="11.42578125" style="1"/>
    <col min="8193" max="8193" width="54" style="1" customWidth="1"/>
    <col min="8194" max="8205" width="11.5703125" style="1" customWidth="1"/>
    <col min="8206" max="8208" width="11.42578125" style="1" customWidth="1"/>
    <col min="8209" max="8448" width="11.42578125" style="1"/>
    <col min="8449" max="8449" width="54" style="1" customWidth="1"/>
    <col min="8450" max="8461" width="11.5703125" style="1" customWidth="1"/>
    <col min="8462" max="8464" width="11.42578125" style="1" customWidth="1"/>
    <col min="8465" max="8704" width="11.42578125" style="1"/>
    <col min="8705" max="8705" width="54" style="1" customWidth="1"/>
    <col min="8706" max="8717" width="11.5703125" style="1" customWidth="1"/>
    <col min="8718" max="8720" width="11.42578125" style="1" customWidth="1"/>
    <col min="8721" max="8960" width="11.42578125" style="1"/>
    <col min="8961" max="8961" width="54" style="1" customWidth="1"/>
    <col min="8962" max="8973" width="11.5703125" style="1" customWidth="1"/>
    <col min="8974" max="8976" width="11.42578125" style="1" customWidth="1"/>
    <col min="8977" max="9216" width="11.42578125" style="1"/>
    <col min="9217" max="9217" width="54" style="1" customWidth="1"/>
    <col min="9218" max="9229" width="11.5703125" style="1" customWidth="1"/>
    <col min="9230" max="9232" width="11.42578125" style="1" customWidth="1"/>
    <col min="9233" max="9472" width="11.42578125" style="1"/>
    <col min="9473" max="9473" width="54" style="1" customWidth="1"/>
    <col min="9474" max="9485" width="11.5703125" style="1" customWidth="1"/>
    <col min="9486" max="9488" width="11.42578125" style="1" customWidth="1"/>
    <col min="9489" max="9728" width="11.42578125" style="1"/>
    <col min="9729" max="9729" width="54" style="1" customWidth="1"/>
    <col min="9730" max="9741" width="11.5703125" style="1" customWidth="1"/>
    <col min="9742" max="9744" width="11.42578125" style="1" customWidth="1"/>
    <col min="9745" max="9984" width="11.42578125" style="1"/>
    <col min="9985" max="9985" width="54" style="1" customWidth="1"/>
    <col min="9986" max="9997" width="11.5703125" style="1" customWidth="1"/>
    <col min="9998" max="10000" width="11.42578125" style="1" customWidth="1"/>
    <col min="10001" max="10240" width="11.42578125" style="1"/>
    <col min="10241" max="10241" width="54" style="1" customWidth="1"/>
    <col min="10242" max="10253" width="11.5703125" style="1" customWidth="1"/>
    <col min="10254" max="10256" width="11.42578125" style="1" customWidth="1"/>
    <col min="10257" max="10496" width="11.42578125" style="1"/>
    <col min="10497" max="10497" width="54" style="1" customWidth="1"/>
    <col min="10498" max="10509" width="11.5703125" style="1" customWidth="1"/>
    <col min="10510" max="10512" width="11.42578125" style="1" customWidth="1"/>
    <col min="10513" max="10752" width="11.42578125" style="1"/>
    <col min="10753" max="10753" width="54" style="1" customWidth="1"/>
    <col min="10754" max="10765" width="11.5703125" style="1" customWidth="1"/>
    <col min="10766" max="10768" width="11.42578125" style="1" customWidth="1"/>
    <col min="10769" max="11008" width="11.42578125" style="1"/>
    <col min="11009" max="11009" width="54" style="1" customWidth="1"/>
    <col min="11010" max="11021" width="11.5703125" style="1" customWidth="1"/>
    <col min="11022" max="11024" width="11.42578125" style="1" customWidth="1"/>
    <col min="11025" max="11264" width="11.42578125" style="1"/>
    <col min="11265" max="11265" width="54" style="1" customWidth="1"/>
    <col min="11266" max="11277" width="11.5703125" style="1" customWidth="1"/>
    <col min="11278" max="11280" width="11.42578125" style="1" customWidth="1"/>
    <col min="11281" max="11520" width="11.42578125" style="1"/>
    <col min="11521" max="11521" width="54" style="1" customWidth="1"/>
    <col min="11522" max="11533" width="11.5703125" style="1" customWidth="1"/>
    <col min="11534" max="11536" width="11.42578125" style="1" customWidth="1"/>
    <col min="11537" max="11776" width="11.42578125" style="1"/>
    <col min="11777" max="11777" width="54" style="1" customWidth="1"/>
    <col min="11778" max="11789" width="11.5703125" style="1" customWidth="1"/>
    <col min="11790" max="11792" width="11.42578125" style="1" customWidth="1"/>
    <col min="11793" max="12032" width="11.42578125" style="1"/>
    <col min="12033" max="12033" width="54" style="1" customWidth="1"/>
    <col min="12034" max="12045" width="11.5703125" style="1" customWidth="1"/>
    <col min="12046" max="12048" width="11.42578125" style="1" customWidth="1"/>
    <col min="12049" max="12288" width="11.42578125" style="1"/>
    <col min="12289" max="12289" width="54" style="1" customWidth="1"/>
    <col min="12290" max="12301" width="11.5703125" style="1" customWidth="1"/>
    <col min="12302" max="12304" width="11.42578125" style="1" customWidth="1"/>
    <col min="12305" max="12544" width="11.42578125" style="1"/>
    <col min="12545" max="12545" width="54" style="1" customWidth="1"/>
    <col min="12546" max="12557" width="11.5703125" style="1" customWidth="1"/>
    <col min="12558" max="12560" width="11.42578125" style="1" customWidth="1"/>
    <col min="12561" max="12800" width="11.42578125" style="1"/>
    <col min="12801" max="12801" width="54" style="1" customWidth="1"/>
    <col min="12802" max="12813" width="11.5703125" style="1" customWidth="1"/>
    <col min="12814" max="12816" width="11.42578125" style="1" customWidth="1"/>
    <col min="12817" max="13056" width="11.42578125" style="1"/>
    <col min="13057" max="13057" width="54" style="1" customWidth="1"/>
    <col min="13058" max="13069" width="11.5703125" style="1" customWidth="1"/>
    <col min="13070" max="13072" width="11.42578125" style="1" customWidth="1"/>
    <col min="13073" max="13312" width="11.42578125" style="1"/>
    <col min="13313" max="13313" width="54" style="1" customWidth="1"/>
    <col min="13314" max="13325" width="11.5703125" style="1" customWidth="1"/>
    <col min="13326" max="13328" width="11.42578125" style="1" customWidth="1"/>
    <col min="13329" max="13568" width="11.42578125" style="1"/>
    <col min="13569" max="13569" width="54" style="1" customWidth="1"/>
    <col min="13570" max="13581" width="11.5703125" style="1" customWidth="1"/>
    <col min="13582" max="13584" width="11.42578125" style="1" customWidth="1"/>
    <col min="13585" max="13824" width="11.42578125" style="1"/>
    <col min="13825" max="13825" width="54" style="1" customWidth="1"/>
    <col min="13826" max="13837" width="11.5703125" style="1" customWidth="1"/>
    <col min="13838" max="13840" width="11.42578125" style="1" customWidth="1"/>
    <col min="13841" max="14080" width="11.42578125" style="1"/>
    <col min="14081" max="14081" width="54" style="1" customWidth="1"/>
    <col min="14082" max="14093" width="11.5703125" style="1" customWidth="1"/>
    <col min="14094" max="14096" width="11.42578125" style="1" customWidth="1"/>
    <col min="14097" max="14336" width="11.42578125" style="1"/>
    <col min="14337" max="14337" width="54" style="1" customWidth="1"/>
    <col min="14338" max="14349" width="11.5703125" style="1" customWidth="1"/>
    <col min="14350" max="14352" width="11.42578125" style="1" customWidth="1"/>
    <col min="14353" max="14592" width="11.42578125" style="1"/>
    <col min="14593" max="14593" width="54" style="1" customWidth="1"/>
    <col min="14594" max="14605" width="11.5703125" style="1" customWidth="1"/>
    <col min="14606" max="14608" width="11.42578125" style="1" customWidth="1"/>
    <col min="14609" max="14848" width="11.42578125" style="1"/>
    <col min="14849" max="14849" width="54" style="1" customWidth="1"/>
    <col min="14850" max="14861" width="11.5703125" style="1" customWidth="1"/>
    <col min="14862" max="14864" width="11.42578125" style="1" customWidth="1"/>
    <col min="14865" max="15104" width="11.42578125" style="1"/>
    <col min="15105" max="15105" width="54" style="1" customWidth="1"/>
    <col min="15106" max="15117" width="11.5703125" style="1" customWidth="1"/>
    <col min="15118" max="15120" width="11.42578125" style="1" customWidth="1"/>
    <col min="15121" max="15360" width="11.42578125" style="1"/>
    <col min="15361" max="15361" width="54" style="1" customWidth="1"/>
    <col min="15362" max="15373" width="11.5703125" style="1" customWidth="1"/>
    <col min="15374" max="15376" width="11.42578125" style="1" customWidth="1"/>
    <col min="15377" max="15616" width="11.42578125" style="1"/>
    <col min="15617" max="15617" width="54" style="1" customWidth="1"/>
    <col min="15618" max="15629" width="11.5703125" style="1" customWidth="1"/>
    <col min="15630" max="15632" width="11.42578125" style="1" customWidth="1"/>
    <col min="15633" max="15872" width="11.42578125" style="1"/>
    <col min="15873" max="15873" width="54" style="1" customWidth="1"/>
    <col min="15874" max="15885" width="11.5703125" style="1" customWidth="1"/>
    <col min="15886" max="15888" width="11.42578125" style="1" customWidth="1"/>
    <col min="15889" max="16128" width="11.42578125" style="1"/>
    <col min="16129" max="16129" width="54" style="1" customWidth="1"/>
    <col min="16130" max="16141" width="11.5703125" style="1" customWidth="1"/>
    <col min="16142" max="16144" width="11.42578125" style="1" customWidth="1"/>
    <col min="16145" max="16384" width="11.42578125" style="1"/>
  </cols>
  <sheetData>
    <row r="1" spans="1:9" ht="15" x14ac:dyDescent="0.25">
      <c r="A1" s="38" t="s">
        <v>48</v>
      </c>
    </row>
    <row r="2" spans="1:9" ht="15" x14ac:dyDescent="0.25">
      <c r="A2" s="38" t="s">
        <v>94</v>
      </c>
    </row>
    <row r="4" spans="1:9" x14ac:dyDescent="0.25">
      <c r="A4" s="37" t="s">
        <v>47</v>
      </c>
    </row>
    <row r="6" spans="1:9" x14ac:dyDescent="0.25">
      <c r="A6" s="35" t="s">
        <v>46</v>
      </c>
      <c r="B6" s="12"/>
      <c r="C6" s="12"/>
      <c r="D6" s="12"/>
      <c r="E6" s="12"/>
      <c r="H6" s="12"/>
      <c r="I6" s="12"/>
    </row>
    <row r="7" spans="1:9" x14ac:dyDescent="0.25">
      <c r="A7" s="35"/>
      <c r="B7" s="12"/>
      <c r="C7" s="12"/>
      <c r="D7" s="12"/>
      <c r="E7" s="12"/>
      <c r="H7" s="12"/>
      <c r="I7" s="12"/>
    </row>
    <row r="8" spans="1:9" ht="15" x14ac:dyDescent="0.25">
      <c r="A8" s="13" t="s">
        <v>42</v>
      </c>
      <c r="B8" s="12"/>
      <c r="C8" s="12"/>
      <c r="D8" s="12"/>
      <c r="E8" s="12"/>
      <c r="H8" s="12"/>
      <c r="I8" s="12"/>
    </row>
    <row r="9" spans="1:9" ht="13.5" thickBot="1" x14ac:dyDescent="0.3">
      <c r="A9" s="35"/>
      <c r="B9" s="12"/>
      <c r="C9" s="12"/>
      <c r="D9" s="12"/>
      <c r="E9" s="12"/>
      <c r="H9" s="12"/>
      <c r="I9" s="12"/>
    </row>
    <row r="10" spans="1:9" ht="13.5" thickBot="1" x14ac:dyDescent="0.3">
      <c r="B10" s="11" t="s">
        <v>85</v>
      </c>
      <c r="C10" s="11" t="s">
        <v>87</v>
      </c>
      <c r="D10" s="11" t="s">
        <v>93</v>
      </c>
      <c r="E10" s="11" t="s">
        <v>95</v>
      </c>
      <c r="H10" s="12"/>
      <c r="I10" s="12"/>
    </row>
    <row r="11" spans="1:9" x14ac:dyDescent="0.25">
      <c r="A11" s="47" t="s">
        <v>86</v>
      </c>
      <c r="B11" s="31">
        <v>30</v>
      </c>
      <c r="C11" s="31">
        <v>1526</v>
      </c>
      <c r="D11" s="31">
        <v>2145</v>
      </c>
      <c r="E11" s="31">
        <v>2854</v>
      </c>
      <c r="H11" s="12"/>
      <c r="I11" s="12"/>
    </row>
    <row r="12" spans="1:9" x14ac:dyDescent="0.25">
      <c r="A12" s="47" t="s">
        <v>78</v>
      </c>
      <c r="B12" s="31">
        <v>3011</v>
      </c>
      <c r="C12" s="31">
        <v>3953</v>
      </c>
      <c r="D12" s="31">
        <v>3987</v>
      </c>
      <c r="E12" s="31">
        <v>3999</v>
      </c>
      <c r="H12" s="12"/>
      <c r="I12" s="12"/>
    </row>
    <row r="13" spans="1:9" x14ac:dyDescent="0.25">
      <c r="A13" s="48" t="s">
        <v>51</v>
      </c>
      <c r="B13" s="34">
        <v>509</v>
      </c>
      <c r="C13" s="34">
        <v>574</v>
      </c>
      <c r="D13" s="34">
        <v>574</v>
      </c>
      <c r="E13" s="34">
        <v>575</v>
      </c>
      <c r="H13" s="12"/>
      <c r="I13" s="12"/>
    </row>
    <row r="14" spans="1:9" ht="38.25" x14ac:dyDescent="0.25">
      <c r="A14" s="61" t="s">
        <v>88</v>
      </c>
      <c r="B14" s="31">
        <v>114</v>
      </c>
      <c r="C14" s="31">
        <v>878</v>
      </c>
      <c r="D14" s="31">
        <v>1102</v>
      </c>
      <c r="E14" s="31">
        <v>1596</v>
      </c>
      <c r="H14" s="12"/>
      <c r="I14" s="12"/>
    </row>
    <row r="15" spans="1:9" x14ac:dyDescent="0.25">
      <c r="A15" s="47" t="s">
        <v>49</v>
      </c>
      <c r="B15" s="31">
        <v>262</v>
      </c>
      <c r="C15" s="31">
        <v>360</v>
      </c>
      <c r="D15" s="31">
        <v>364</v>
      </c>
      <c r="E15" s="31">
        <v>366</v>
      </c>
      <c r="H15" s="12"/>
      <c r="I15" s="12"/>
    </row>
    <row r="16" spans="1:9" x14ac:dyDescent="0.25">
      <c r="A16" s="49" t="s">
        <v>89</v>
      </c>
      <c r="B16" s="20">
        <v>211</v>
      </c>
      <c r="C16" s="20">
        <v>664</v>
      </c>
      <c r="D16" s="20">
        <v>775</v>
      </c>
      <c r="E16" s="20">
        <v>1073</v>
      </c>
      <c r="H16" s="12"/>
      <c r="I16" s="12"/>
    </row>
    <row r="17" spans="1:9" x14ac:dyDescent="0.25">
      <c r="A17" s="47" t="s">
        <v>50</v>
      </c>
      <c r="B17" s="42">
        <v>120</v>
      </c>
      <c r="C17" s="42">
        <v>541</v>
      </c>
      <c r="D17" s="42">
        <v>546</v>
      </c>
      <c r="E17" s="42">
        <v>547</v>
      </c>
      <c r="H17" s="12"/>
      <c r="I17" s="12"/>
    </row>
    <row r="18" spans="1:9" x14ac:dyDescent="0.25">
      <c r="A18" s="47" t="s">
        <v>90</v>
      </c>
      <c r="B18" s="31">
        <v>35</v>
      </c>
      <c r="C18" s="31">
        <v>1070</v>
      </c>
      <c r="D18" s="31">
        <v>1379</v>
      </c>
      <c r="E18" s="31">
        <v>1550</v>
      </c>
      <c r="H18" s="12"/>
      <c r="I18" s="12"/>
    </row>
    <row r="19" spans="1:9" x14ac:dyDescent="0.25">
      <c r="A19" s="49" t="s">
        <v>3</v>
      </c>
      <c r="B19" s="18">
        <v>360</v>
      </c>
      <c r="C19" s="18">
        <v>552</v>
      </c>
      <c r="D19" s="18">
        <v>613</v>
      </c>
      <c r="E19" s="18">
        <v>665</v>
      </c>
      <c r="H19" s="12"/>
      <c r="I19" s="12"/>
    </row>
    <row r="20" spans="1:9" ht="13.5" thickBot="1" x14ac:dyDescent="0.3">
      <c r="A20" s="54" t="s">
        <v>2</v>
      </c>
      <c r="B20" s="15">
        <f>SUM(B11:B19)</f>
        <v>4652</v>
      </c>
      <c r="C20" s="15">
        <f>SUM(C11:C19)</f>
        <v>10118</v>
      </c>
      <c r="D20" s="15">
        <f>SUM(D11:D19)</f>
        <v>11485</v>
      </c>
      <c r="E20" s="15">
        <f>SUM(E11:E19)</f>
        <v>13225</v>
      </c>
      <c r="H20" s="12"/>
      <c r="I20" s="12"/>
    </row>
    <row r="21" spans="1:9" ht="14.25" thickTop="1" x14ac:dyDescent="0.25">
      <c r="A21" s="41" t="s">
        <v>1</v>
      </c>
      <c r="B21" s="12"/>
      <c r="H21" s="12"/>
      <c r="I21" s="12"/>
    </row>
    <row r="22" spans="1:9" ht="13.5" x14ac:dyDescent="0.25">
      <c r="A22" s="41" t="s">
        <v>0</v>
      </c>
      <c r="B22" s="32"/>
      <c r="C22" s="12"/>
      <c r="D22" s="12"/>
      <c r="E22" s="12"/>
      <c r="H22" s="12"/>
      <c r="I22" s="12"/>
    </row>
    <row r="23" spans="1:9" ht="13.5" x14ac:dyDescent="0.25">
      <c r="A23" s="62" t="s">
        <v>91</v>
      </c>
      <c r="B23" s="32"/>
      <c r="C23" s="12"/>
      <c r="D23" s="12"/>
      <c r="E23" s="12"/>
      <c r="H23" s="12"/>
      <c r="I23" s="12"/>
    </row>
    <row r="24" spans="1:9" ht="13.5" x14ac:dyDescent="0.25">
      <c r="A24" s="62" t="s">
        <v>92</v>
      </c>
      <c r="B24" s="32"/>
      <c r="C24" s="12"/>
      <c r="D24" s="12"/>
      <c r="E24" s="12"/>
      <c r="H24" s="12"/>
      <c r="I24" s="12"/>
    </row>
    <row r="25" spans="1:9" x14ac:dyDescent="0.25">
      <c r="A25" s="35"/>
      <c r="B25" s="12"/>
      <c r="C25" s="12"/>
      <c r="D25" s="12"/>
      <c r="E25" s="12"/>
      <c r="H25" s="12"/>
      <c r="I25" s="12"/>
    </row>
    <row r="26" spans="1:9" ht="15" x14ac:dyDescent="0.25">
      <c r="A26" s="13" t="s">
        <v>42</v>
      </c>
      <c r="B26" s="12"/>
      <c r="C26" s="12"/>
      <c r="D26" s="12"/>
      <c r="E26" s="12"/>
      <c r="H26" s="12"/>
      <c r="I26" s="12"/>
    </row>
    <row r="27" spans="1:9" ht="13.5" thickBot="1" x14ac:dyDescent="0.3">
      <c r="A27" s="35"/>
      <c r="B27" s="60" t="s">
        <v>41</v>
      </c>
      <c r="C27" s="12"/>
      <c r="D27" s="12"/>
      <c r="E27" s="12"/>
      <c r="H27" s="12"/>
      <c r="I27" s="12"/>
    </row>
    <row r="28" spans="1:9" ht="13.5" thickBot="1" x14ac:dyDescent="0.3">
      <c r="B28" s="11" t="s">
        <v>84</v>
      </c>
      <c r="C28" s="11" t="s">
        <v>87</v>
      </c>
      <c r="D28" s="11" t="s">
        <v>93</v>
      </c>
      <c r="E28" s="11" t="s">
        <v>95</v>
      </c>
      <c r="H28" s="12"/>
      <c r="I28" s="12"/>
    </row>
    <row r="29" spans="1:9" x14ac:dyDescent="0.25">
      <c r="A29" s="47" t="s">
        <v>86</v>
      </c>
      <c r="B29" s="24">
        <f t="shared" ref="B29:B37" si="0">+B11/$B$20</f>
        <v>6.4488392089423908E-3</v>
      </c>
      <c r="C29" s="24">
        <f t="shared" ref="C29:C37" si="1">+C11/$C$20</f>
        <v>0.15082032022138764</v>
      </c>
      <c r="D29" s="24">
        <f>+D11/$D$20</f>
        <v>0.18676534610361342</v>
      </c>
      <c r="E29" s="24">
        <f>+E11/$E$20</f>
        <v>0.21580340264650283</v>
      </c>
      <c r="H29" s="12"/>
      <c r="I29" s="12"/>
    </row>
    <row r="30" spans="1:9" x14ac:dyDescent="0.25">
      <c r="A30" s="47" t="s">
        <v>78</v>
      </c>
      <c r="B30" s="8">
        <f t="shared" si="0"/>
        <v>0.64724849527085127</v>
      </c>
      <c r="C30" s="8">
        <f t="shared" si="1"/>
        <v>0.39068985965605851</v>
      </c>
      <c r="D30" s="8">
        <f t="shared" ref="D30:D37" si="2">+D12/$D$20</f>
        <v>0.34714845450587722</v>
      </c>
      <c r="E30" s="8">
        <f t="shared" ref="E30:E37" si="3">+E12/$E$20</f>
        <v>0.30238185255198485</v>
      </c>
      <c r="H30" s="12"/>
      <c r="I30" s="12"/>
    </row>
    <row r="31" spans="1:9" x14ac:dyDescent="0.25">
      <c r="A31" s="48" t="s">
        <v>51</v>
      </c>
      <c r="B31" s="24">
        <f t="shared" si="0"/>
        <v>0.1094153052450559</v>
      </c>
      <c r="C31" s="24">
        <f t="shared" si="1"/>
        <v>5.6730579165843051E-2</v>
      </c>
      <c r="D31" s="24">
        <f t="shared" si="2"/>
        <v>4.9978232477144099E-2</v>
      </c>
      <c r="E31" s="24">
        <f t="shared" si="3"/>
        <v>4.3478260869565216E-2</v>
      </c>
      <c r="H31" s="12"/>
      <c r="I31" s="12"/>
    </row>
    <row r="32" spans="1:9" ht="38.25" x14ac:dyDescent="0.25">
      <c r="A32" s="61" t="s">
        <v>88</v>
      </c>
      <c r="B32" s="24">
        <f t="shared" si="0"/>
        <v>2.4505588993981083E-2</v>
      </c>
      <c r="C32" s="24">
        <f t="shared" si="1"/>
        <v>8.677604269618501E-2</v>
      </c>
      <c r="D32" s="24">
        <f t="shared" si="2"/>
        <v>9.5951240748802791E-2</v>
      </c>
      <c r="E32" s="24">
        <f t="shared" si="3"/>
        <v>0.12068052930056711</v>
      </c>
      <c r="H32" s="12"/>
      <c r="I32" s="12"/>
    </row>
    <row r="33" spans="1:10" x14ac:dyDescent="0.25">
      <c r="A33" s="47" t="s">
        <v>49</v>
      </c>
      <c r="B33" s="24">
        <f t="shared" si="0"/>
        <v>5.6319862424763542E-2</v>
      </c>
      <c r="C33" s="24">
        <f t="shared" si="1"/>
        <v>3.5580154180668115E-2</v>
      </c>
      <c r="D33" s="24">
        <f t="shared" si="2"/>
        <v>3.1693513278188944E-2</v>
      </c>
      <c r="E33" s="24">
        <f t="shared" si="3"/>
        <v>2.7674858223062381E-2</v>
      </c>
      <c r="H33" s="12"/>
      <c r="I33" s="12"/>
    </row>
    <row r="34" spans="1:10" x14ac:dyDescent="0.25">
      <c r="A34" s="49" t="s">
        <v>89</v>
      </c>
      <c r="B34" s="8">
        <f t="shared" si="0"/>
        <v>4.5356835769561482E-2</v>
      </c>
      <c r="C34" s="8">
        <f t="shared" si="1"/>
        <v>6.5625617711010081E-2</v>
      </c>
      <c r="D34" s="8">
        <f t="shared" si="2"/>
        <v>6.7479320853286895E-2</v>
      </c>
      <c r="E34" s="8">
        <f t="shared" si="3"/>
        <v>8.1134215500945184E-2</v>
      </c>
      <c r="H34" s="12"/>
      <c r="I34" s="12"/>
    </row>
    <row r="35" spans="1:10" x14ac:dyDescent="0.25">
      <c r="A35" s="47" t="s">
        <v>50</v>
      </c>
      <c r="B35" s="24">
        <f t="shared" si="0"/>
        <v>2.5795356835769563E-2</v>
      </c>
      <c r="C35" s="24">
        <f t="shared" si="1"/>
        <v>5.3469065032615143E-2</v>
      </c>
      <c r="D35" s="24">
        <f t="shared" si="2"/>
        <v>4.7540269917283412E-2</v>
      </c>
      <c r="E35" s="24">
        <f t="shared" si="3"/>
        <v>4.1361058601134218E-2</v>
      </c>
      <c r="H35" s="12"/>
      <c r="I35" s="12"/>
    </row>
    <row r="36" spans="1:10" x14ac:dyDescent="0.25">
      <c r="A36" s="47" t="s">
        <v>90</v>
      </c>
      <c r="B36" s="24">
        <f t="shared" si="0"/>
        <v>7.5236457437661223E-3</v>
      </c>
      <c r="C36" s="24">
        <f t="shared" si="1"/>
        <v>0.10575212492587469</v>
      </c>
      <c r="D36" s="24">
        <f t="shared" si="2"/>
        <v>0.12006965607313888</v>
      </c>
      <c r="E36" s="24">
        <f t="shared" si="3"/>
        <v>0.11720226843100189</v>
      </c>
      <c r="H36" s="12"/>
      <c r="I36" s="12"/>
    </row>
    <row r="37" spans="1:10" x14ac:dyDescent="0.25">
      <c r="A37" s="49" t="s">
        <v>3</v>
      </c>
      <c r="B37" s="8">
        <f t="shared" si="0"/>
        <v>7.7386070507308682E-2</v>
      </c>
      <c r="C37" s="8">
        <f t="shared" si="1"/>
        <v>5.4556236410357777E-2</v>
      </c>
      <c r="D37" s="8">
        <f t="shared" si="2"/>
        <v>5.3373966042664346E-2</v>
      </c>
      <c r="E37" s="8">
        <f t="shared" si="3"/>
        <v>5.0283553875236295E-2</v>
      </c>
      <c r="H37" s="12"/>
      <c r="I37" s="12"/>
    </row>
    <row r="38" spans="1:10" ht="13.5" thickBot="1" x14ac:dyDescent="0.3">
      <c r="A38" s="54" t="s">
        <v>2</v>
      </c>
      <c r="B38" s="3">
        <f>SUM(B29:B37)</f>
        <v>1</v>
      </c>
      <c r="C38" s="3">
        <f>SUM(C29:C37)</f>
        <v>1</v>
      </c>
      <c r="D38" s="3">
        <f>SUM(D29:D37)</f>
        <v>1</v>
      </c>
      <c r="E38" s="3">
        <f>SUM(E29:E37)</f>
        <v>1</v>
      </c>
      <c r="H38" s="12"/>
      <c r="I38" s="12"/>
    </row>
    <row r="39" spans="1:10" ht="14.25" thickTop="1" x14ac:dyDescent="0.25">
      <c r="A39" s="41" t="s">
        <v>1</v>
      </c>
      <c r="B39" s="12"/>
      <c r="C39" s="12"/>
      <c r="D39" s="12"/>
      <c r="E39" s="12"/>
      <c r="H39" s="12"/>
      <c r="I39" s="12"/>
    </row>
    <row r="40" spans="1:10" ht="13.5" x14ac:dyDescent="0.25">
      <c r="A40" s="41" t="s">
        <v>0</v>
      </c>
      <c r="B40" s="12"/>
      <c r="C40" s="12"/>
      <c r="D40" s="12"/>
      <c r="E40" s="12"/>
      <c r="H40" s="12"/>
      <c r="I40" s="12"/>
    </row>
    <row r="41" spans="1:10" ht="13.5" x14ac:dyDescent="0.25">
      <c r="A41" s="41"/>
      <c r="B41" s="12"/>
      <c r="C41" s="12"/>
      <c r="D41" s="12"/>
      <c r="E41" s="12"/>
      <c r="H41" s="12"/>
      <c r="I41" s="12"/>
    </row>
    <row r="42" spans="1:10" x14ac:dyDescent="0.25">
      <c r="A42" s="35"/>
      <c r="B42" s="12"/>
      <c r="C42" s="12"/>
      <c r="D42" s="12"/>
      <c r="E42" s="12"/>
      <c r="H42" s="12"/>
      <c r="I42" s="12"/>
    </row>
    <row r="43" spans="1:10" ht="15" x14ac:dyDescent="0.25">
      <c r="A43" s="13" t="s">
        <v>42</v>
      </c>
      <c r="B43" s="12"/>
      <c r="C43" s="12"/>
      <c r="D43" s="12"/>
      <c r="E43" s="12"/>
      <c r="H43" s="12"/>
      <c r="I43" s="12"/>
    </row>
    <row r="44" spans="1:10" ht="13.5" thickBot="1" x14ac:dyDescent="0.3">
      <c r="A44" s="35"/>
      <c r="B44" s="12"/>
      <c r="C44" s="12"/>
      <c r="D44" s="12"/>
      <c r="E44" s="12"/>
      <c r="H44" s="12"/>
      <c r="I44" s="12"/>
    </row>
    <row r="45" spans="1:10" ht="13.5" thickBot="1" x14ac:dyDescent="0.3">
      <c r="B45" s="11">
        <v>2017</v>
      </c>
      <c r="C45" s="11">
        <v>2018</v>
      </c>
      <c r="D45" s="11">
        <v>2019</v>
      </c>
      <c r="E45" s="11">
        <v>2020</v>
      </c>
      <c r="F45" s="11">
        <v>2021</v>
      </c>
      <c r="G45" s="11">
        <v>2022</v>
      </c>
      <c r="H45" s="12"/>
      <c r="I45" s="12"/>
    </row>
    <row r="46" spans="1:10" x14ac:dyDescent="0.25">
      <c r="A46" s="47" t="s">
        <v>54</v>
      </c>
      <c r="B46" s="31">
        <v>4</v>
      </c>
      <c r="C46" s="31">
        <v>1</v>
      </c>
      <c r="D46" s="31">
        <v>1</v>
      </c>
      <c r="E46" s="31">
        <v>1</v>
      </c>
      <c r="F46" s="31">
        <v>0</v>
      </c>
      <c r="G46" s="31">
        <v>0</v>
      </c>
      <c r="H46" s="32"/>
      <c r="I46" s="32"/>
      <c r="J46" s="55"/>
    </row>
    <row r="47" spans="1:10" x14ac:dyDescent="0.25">
      <c r="A47" s="47" t="s">
        <v>16</v>
      </c>
      <c r="B47" s="31">
        <v>15</v>
      </c>
      <c r="C47" s="31">
        <v>6</v>
      </c>
      <c r="D47" s="31">
        <v>6</v>
      </c>
      <c r="E47" s="31">
        <v>9</v>
      </c>
      <c r="F47" s="31">
        <v>0</v>
      </c>
      <c r="G47" s="31">
        <v>0</v>
      </c>
      <c r="H47" s="32"/>
      <c r="I47" s="32"/>
      <c r="J47" s="55"/>
    </row>
    <row r="48" spans="1:10" x14ac:dyDescent="0.25">
      <c r="A48" s="47" t="s">
        <v>78</v>
      </c>
      <c r="B48" s="31">
        <v>7649</v>
      </c>
      <c r="C48" s="31">
        <v>19001</v>
      </c>
      <c r="D48" s="31">
        <v>10745</v>
      </c>
      <c r="E48" s="31">
        <v>566</v>
      </c>
      <c r="F48" s="31">
        <v>12648</v>
      </c>
      <c r="G48" s="31">
        <v>24251</v>
      </c>
      <c r="H48" s="32"/>
      <c r="I48" s="32"/>
      <c r="J48" s="55"/>
    </row>
    <row r="49" spans="1:10" x14ac:dyDescent="0.25">
      <c r="A49" s="48" t="s">
        <v>45</v>
      </c>
      <c r="B49" s="34">
        <v>551</v>
      </c>
      <c r="C49" s="34">
        <v>632</v>
      </c>
      <c r="D49" s="34">
        <v>629</v>
      </c>
      <c r="E49" s="34">
        <v>46</v>
      </c>
      <c r="F49" s="34">
        <v>0</v>
      </c>
      <c r="G49" s="34">
        <v>0</v>
      </c>
      <c r="H49" s="32"/>
      <c r="I49" s="32"/>
      <c r="J49" s="55"/>
    </row>
    <row r="50" spans="1:10" x14ac:dyDescent="0.25">
      <c r="A50" s="47" t="s">
        <v>51</v>
      </c>
      <c r="B50" s="31">
        <v>116</v>
      </c>
      <c r="C50" s="31">
        <v>202</v>
      </c>
      <c r="D50" s="31">
        <v>903</v>
      </c>
      <c r="E50" s="31">
        <v>1592</v>
      </c>
      <c r="F50" s="31">
        <v>2360</v>
      </c>
      <c r="G50" s="31">
        <v>1309</v>
      </c>
      <c r="H50" s="32"/>
      <c r="I50" s="32"/>
      <c r="J50" s="55"/>
    </row>
    <row r="51" spans="1:10" x14ac:dyDescent="0.25">
      <c r="A51" s="47" t="s">
        <v>49</v>
      </c>
      <c r="B51" s="31">
        <v>748</v>
      </c>
      <c r="C51" s="31">
        <v>1330</v>
      </c>
      <c r="D51" s="31">
        <v>3562</v>
      </c>
      <c r="E51" s="31">
        <v>1377</v>
      </c>
      <c r="F51" s="31">
        <v>1460</v>
      </c>
      <c r="G51" s="31">
        <v>1275</v>
      </c>
      <c r="H51" s="32"/>
      <c r="I51" s="32"/>
      <c r="J51" s="55"/>
    </row>
    <row r="52" spans="1:10" x14ac:dyDescent="0.25">
      <c r="A52" s="49" t="s">
        <v>53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32"/>
      <c r="I52" s="32"/>
      <c r="J52" s="55"/>
    </row>
    <row r="53" spans="1:10" x14ac:dyDescent="0.25">
      <c r="A53" s="48" t="s">
        <v>52</v>
      </c>
      <c r="B53" s="42">
        <v>103</v>
      </c>
      <c r="C53" s="42">
        <v>371</v>
      </c>
      <c r="D53" s="42">
        <v>1360</v>
      </c>
      <c r="E53" s="42">
        <v>364</v>
      </c>
      <c r="F53" s="42">
        <v>1018</v>
      </c>
      <c r="G53" s="42">
        <v>700</v>
      </c>
      <c r="H53" s="32"/>
      <c r="I53" s="32"/>
      <c r="J53" s="55"/>
    </row>
    <row r="54" spans="1:10" x14ac:dyDescent="0.25">
      <c r="A54" s="47" t="s">
        <v>50</v>
      </c>
      <c r="B54" s="31">
        <v>340</v>
      </c>
      <c r="C54" s="31">
        <v>792</v>
      </c>
      <c r="D54" s="31">
        <v>2392</v>
      </c>
      <c r="E54" s="31">
        <v>932</v>
      </c>
      <c r="F54" s="31">
        <v>743</v>
      </c>
      <c r="G54" s="31">
        <v>378</v>
      </c>
      <c r="H54" s="32"/>
      <c r="I54" s="32"/>
      <c r="J54" s="55"/>
    </row>
    <row r="55" spans="1:10" x14ac:dyDescent="0.25">
      <c r="A55" s="49" t="s">
        <v>3</v>
      </c>
      <c r="B55" s="18">
        <v>8</v>
      </c>
      <c r="C55" s="18">
        <v>352</v>
      </c>
      <c r="D55" s="18">
        <v>17438</v>
      </c>
      <c r="E55" s="18">
        <v>9032</v>
      </c>
      <c r="F55" s="18">
        <v>1037</v>
      </c>
      <c r="G55" s="18">
        <v>619</v>
      </c>
      <c r="H55" s="32"/>
      <c r="I55" s="32"/>
      <c r="J55" s="55"/>
    </row>
    <row r="56" spans="1:10" ht="13.5" thickBot="1" x14ac:dyDescent="0.3">
      <c r="A56" s="54" t="s">
        <v>2</v>
      </c>
      <c r="B56" s="15">
        <f t="shared" ref="B56:G56" si="4">SUM(B46:B55)</f>
        <v>9534</v>
      </c>
      <c r="C56" s="15">
        <f t="shared" si="4"/>
        <v>22687</v>
      </c>
      <c r="D56" s="15">
        <f t="shared" si="4"/>
        <v>37036</v>
      </c>
      <c r="E56" s="15">
        <f t="shared" si="4"/>
        <v>13919</v>
      </c>
      <c r="F56" s="15">
        <f t="shared" si="4"/>
        <v>19266</v>
      </c>
      <c r="G56" s="15">
        <f t="shared" si="4"/>
        <v>28532</v>
      </c>
      <c r="H56" s="32"/>
      <c r="I56" s="32"/>
      <c r="J56" s="55"/>
    </row>
    <row r="57" spans="1:10" ht="14.25" thickTop="1" x14ac:dyDescent="0.25">
      <c r="A57" s="41" t="s">
        <v>1</v>
      </c>
      <c r="B57" s="12"/>
      <c r="C57" s="12"/>
      <c r="F57" s="12"/>
      <c r="G57" s="12"/>
      <c r="H57" s="12"/>
      <c r="I57" s="12"/>
    </row>
    <row r="58" spans="1:10" ht="13.5" x14ac:dyDescent="0.25">
      <c r="A58" s="41" t="s">
        <v>0</v>
      </c>
      <c r="B58" s="32"/>
      <c r="C58" s="32"/>
      <c r="D58" s="32"/>
      <c r="E58" s="12"/>
      <c r="F58" s="12"/>
      <c r="G58" s="12"/>
      <c r="H58" s="12"/>
      <c r="I58" s="12"/>
    </row>
    <row r="59" spans="1:10" x14ac:dyDescent="0.25">
      <c r="A59" s="35"/>
      <c r="B59" s="12"/>
      <c r="C59" s="12"/>
      <c r="D59" s="12"/>
      <c r="E59" s="12"/>
      <c r="F59" s="12"/>
      <c r="G59" s="12"/>
      <c r="H59" s="12"/>
      <c r="I59" s="12"/>
    </row>
    <row r="60" spans="1:10" ht="15" x14ac:dyDescent="0.25">
      <c r="A60" s="13" t="s">
        <v>42</v>
      </c>
      <c r="B60" s="12"/>
      <c r="C60" s="12"/>
      <c r="D60" s="12"/>
      <c r="E60" s="12"/>
      <c r="F60" s="12"/>
      <c r="G60" s="12"/>
      <c r="H60" s="12"/>
      <c r="I60" s="12"/>
    </row>
    <row r="61" spans="1:10" ht="13.5" thickBot="1" x14ac:dyDescent="0.3">
      <c r="A61" s="35"/>
      <c r="B61" s="45" t="s">
        <v>41</v>
      </c>
      <c r="C61" s="46"/>
      <c r="D61" s="46"/>
      <c r="E61" s="46"/>
      <c r="F61" s="12"/>
      <c r="G61" s="12"/>
      <c r="H61" s="12"/>
      <c r="I61" s="12"/>
    </row>
    <row r="62" spans="1:10" ht="13.5" thickBot="1" x14ac:dyDescent="0.3">
      <c r="B62" s="11">
        <v>2017</v>
      </c>
      <c r="C62" s="11">
        <v>2018</v>
      </c>
      <c r="D62" s="11">
        <v>2019</v>
      </c>
      <c r="E62" s="11">
        <v>2020</v>
      </c>
      <c r="F62" s="11">
        <v>2021</v>
      </c>
      <c r="G62" s="11">
        <v>2022</v>
      </c>
      <c r="H62" s="12"/>
      <c r="I62" s="12"/>
    </row>
    <row r="63" spans="1:10" x14ac:dyDescent="0.25">
      <c r="A63" s="50" t="s">
        <v>54</v>
      </c>
      <c r="B63" s="24">
        <f>B46/$B$56</f>
        <v>4.1955108034403188E-4</v>
      </c>
      <c r="C63" s="24">
        <f>C46/C$56</f>
        <v>4.4078106404548862E-5</v>
      </c>
      <c r="D63" s="24">
        <f>D46/D$56</f>
        <v>2.7000756021168594E-5</v>
      </c>
      <c r="E63" s="24">
        <f>E46/E$56</f>
        <v>7.184424168402903E-5</v>
      </c>
      <c r="F63" s="24">
        <f>F46/F$56</f>
        <v>0</v>
      </c>
      <c r="G63" s="24">
        <f>G46/G$56</f>
        <v>0</v>
      </c>
      <c r="H63" s="12"/>
      <c r="I63" s="12"/>
    </row>
    <row r="64" spans="1:10" x14ac:dyDescent="0.25">
      <c r="A64" s="50" t="s">
        <v>16</v>
      </c>
      <c r="B64" s="24">
        <f t="shared" ref="B64:B71" si="5">B47/$B$56</f>
        <v>1.5733165512901196E-3</v>
      </c>
      <c r="C64" s="24">
        <f t="shared" ref="C64:D72" si="6">C47/C$56</f>
        <v>2.6446863842729314E-4</v>
      </c>
      <c r="D64" s="24">
        <f t="shared" si="6"/>
        <v>1.6200453612701156E-4</v>
      </c>
      <c r="E64" s="24">
        <f t="shared" ref="E64:F64" si="7">E47/E$56</f>
        <v>6.465981751562612E-4</v>
      </c>
      <c r="F64" s="24">
        <f t="shared" si="7"/>
        <v>0</v>
      </c>
      <c r="G64" s="24">
        <f t="shared" ref="G64" si="8">G47/G$56</f>
        <v>0</v>
      </c>
      <c r="H64" s="12"/>
      <c r="I64" s="12"/>
    </row>
    <row r="65" spans="1:25" x14ac:dyDescent="0.25">
      <c r="A65" s="51" t="s">
        <v>14</v>
      </c>
      <c r="B65" s="24">
        <f t="shared" si="5"/>
        <v>0.80228655338787502</v>
      </c>
      <c r="C65" s="24">
        <f t="shared" si="6"/>
        <v>0.83752809979283294</v>
      </c>
      <c r="D65" s="24">
        <f>D48/D$56</f>
        <v>0.29012312344745655</v>
      </c>
      <c r="E65" s="24">
        <f>E48/E$56</f>
        <v>4.0663840793160426E-2</v>
      </c>
      <c r="F65" s="24">
        <f>F48/F$56</f>
        <v>0.65649330426658359</v>
      </c>
      <c r="G65" s="24">
        <f>G48/G$56</f>
        <v>0.84995794195990471</v>
      </c>
      <c r="H65" s="12"/>
      <c r="I65" s="12"/>
    </row>
    <row r="66" spans="1:25" x14ac:dyDescent="0.25">
      <c r="A66" s="52" t="s">
        <v>45</v>
      </c>
      <c r="B66" s="25">
        <f t="shared" si="5"/>
        <v>5.7793161317390394E-2</v>
      </c>
      <c r="C66" s="25">
        <f t="shared" si="6"/>
        <v>2.785736324767488E-2</v>
      </c>
      <c r="D66" s="25">
        <f t="shared" si="6"/>
        <v>1.6983475537315045E-2</v>
      </c>
      <c r="E66" s="25">
        <f t="shared" ref="E66:F66" si="9">E49/E$56</f>
        <v>3.3048351174653351E-3</v>
      </c>
      <c r="F66" s="25">
        <f t="shared" si="9"/>
        <v>0</v>
      </c>
      <c r="G66" s="25">
        <f t="shared" ref="G66" si="10">G49/G$56</f>
        <v>0</v>
      </c>
      <c r="H66" s="12"/>
      <c r="I66" s="12"/>
    </row>
    <row r="67" spans="1:25" x14ac:dyDescent="0.25">
      <c r="A67" s="50" t="s">
        <v>51</v>
      </c>
      <c r="B67" s="24">
        <f>B50/$B$56</f>
        <v>1.2166981329976925E-2</v>
      </c>
      <c r="C67" s="24">
        <f t="shared" si="6"/>
        <v>8.9037774937188695E-3</v>
      </c>
      <c r="D67" s="24">
        <f t="shared" si="6"/>
        <v>2.4381682687115238E-2</v>
      </c>
      <c r="E67" s="24">
        <f t="shared" ref="E67:F67" si="11">E50/E$56</f>
        <v>0.1143760327609742</v>
      </c>
      <c r="F67" s="24">
        <f t="shared" si="11"/>
        <v>0.12249558808263261</v>
      </c>
      <c r="G67" s="24">
        <f t="shared" ref="G67" si="12">G50/G$56</f>
        <v>4.5878312070657505E-2</v>
      </c>
      <c r="H67" s="12"/>
      <c r="I67" s="12"/>
    </row>
    <row r="68" spans="1:25" x14ac:dyDescent="0.25">
      <c r="A68" s="50" t="s">
        <v>49</v>
      </c>
      <c r="B68" s="24">
        <f t="shared" si="5"/>
        <v>7.8456052024333964E-2</v>
      </c>
      <c r="C68" s="24">
        <f>C51/C$56</f>
        <v>5.8623881518049988E-2</v>
      </c>
      <c r="D68" s="24">
        <f>D51/D$56</f>
        <v>9.6176692947402526E-2</v>
      </c>
      <c r="E68" s="24">
        <f>E51/E$56</f>
        <v>9.8929520798907974E-2</v>
      </c>
      <c r="F68" s="24">
        <f>F51/F$56</f>
        <v>7.5781168898577805E-2</v>
      </c>
      <c r="G68" s="24">
        <f>G51/G$56</f>
        <v>4.4686667601289781E-2</v>
      </c>
      <c r="H68" s="12"/>
      <c r="I68" s="12"/>
    </row>
    <row r="69" spans="1:25" x14ac:dyDescent="0.25">
      <c r="A69" s="53" t="s">
        <v>53</v>
      </c>
      <c r="B69" s="8">
        <f t="shared" si="5"/>
        <v>0</v>
      </c>
      <c r="C69" s="8">
        <f t="shared" si="6"/>
        <v>0</v>
      </c>
      <c r="D69" s="8">
        <f t="shared" si="6"/>
        <v>0</v>
      </c>
      <c r="E69" s="8">
        <f t="shared" ref="E69:F69" si="13">E52/E$56</f>
        <v>0</v>
      </c>
      <c r="F69" s="8">
        <f t="shared" si="13"/>
        <v>0</v>
      </c>
      <c r="G69" s="8">
        <f t="shared" ref="G69" si="14">G52/G$56</f>
        <v>0</v>
      </c>
      <c r="H69" s="12"/>
      <c r="I69" s="12"/>
    </row>
    <row r="70" spans="1:25" x14ac:dyDescent="0.25">
      <c r="A70" s="52" t="s">
        <v>52</v>
      </c>
      <c r="B70" s="25">
        <f t="shared" si="5"/>
        <v>1.0803440318858821E-2</v>
      </c>
      <c r="C70" s="25">
        <f t="shared" ref="C70:E71" si="15">C53/C$56</f>
        <v>1.6352977476087629E-2</v>
      </c>
      <c r="D70" s="25">
        <f t="shared" si="15"/>
        <v>3.6721028188789286E-2</v>
      </c>
      <c r="E70" s="25">
        <f t="shared" si="15"/>
        <v>2.6151303972986564E-2</v>
      </c>
      <c r="F70" s="25">
        <f t="shared" ref="F70:G70" si="16">F53/F$56</f>
        <v>5.2839198588186441E-2</v>
      </c>
      <c r="G70" s="25">
        <f t="shared" si="16"/>
        <v>2.4533856722276742E-2</v>
      </c>
      <c r="H70" s="12"/>
      <c r="I70" s="12"/>
    </row>
    <row r="71" spans="1:25" x14ac:dyDescent="0.25">
      <c r="A71" s="50" t="s">
        <v>50</v>
      </c>
      <c r="B71" s="24">
        <f t="shared" si="5"/>
        <v>3.5661841829242709E-2</v>
      </c>
      <c r="C71" s="24">
        <f t="shared" si="15"/>
        <v>3.4909860272402699E-2</v>
      </c>
      <c r="D71" s="24">
        <f t="shared" si="15"/>
        <v>6.4585808402635267E-2</v>
      </c>
      <c r="E71" s="24">
        <f t="shared" si="15"/>
        <v>6.6958833249515057E-2</v>
      </c>
      <c r="F71" s="24">
        <f t="shared" ref="F71:G71" si="17">F54/F$56</f>
        <v>3.8565348281947472E-2</v>
      </c>
      <c r="G71" s="24">
        <f t="shared" si="17"/>
        <v>1.324828263002944E-2</v>
      </c>
      <c r="H71" s="12"/>
      <c r="I71" s="12"/>
    </row>
    <row r="72" spans="1:25" x14ac:dyDescent="0.25">
      <c r="A72" s="53" t="s">
        <v>3</v>
      </c>
      <c r="B72" s="8">
        <f>B55/$B$56</f>
        <v>8.3910216068806376E-4</v>
      </c>
      <c r="C72" s="8">
        <f t="shared" si="6"/>
        <v>1.5515493454401199E-2</v>
      </c>
      <c r="D72" s="8">
        <f>D55/D$56</f>
        <v>0.47083918349713794</v>
      </c>
      <c r="E72" s="8">
        <f>E55/E$56</f>
        <v>0.64889719089015019</v>
      </c>
      <c r="F72" s="8">
        <f>F55/F$56</f>
        <v>5.3825391882072041E-2</v>
      </c>
      <c r="G72" s="8">
        <f>G55/G$56</f>
        <v>2.1694939015841862E-2</v>
      </c>
      <c r="H72" s="12"/>
      <c r="I72" s="12"/>
    </row>
    <row r="73" spans="1:25" ht="13.5" thickBot="1" x14ac:dyDescent="0.3">
      <c r="A73" s="54" t="s">
        <v>2</v>
      </c>
      <c r="B73" s="36">
        <f t="shared" ref="B73:G73" si="18">SUM(B63:B72)</f>
        <v>1.0000000000000002</v>
      </c>
      <c r="C73" s="36">
        <f t="shared" si="18"/>
        <v>1</v>
      </c>
      <c r="D73" s="36">
        <f t="shared" si="18"/>
        <v>1</v>
      </c>
      <c r="E73" s="36">
        <f t="shared" si="18"/>
        <v>1</v>
      </c>
      <c r="F73" s="36">
        <f t="shared" si="18"/>
        <v>0.99999999999999989</v>
      </c>
      <c r="G73" s="36">
        <f t="shared" si="18"/>
        <v>1</v>
      </c>
      <c r="H73" s="12"/>
      <c r="I73" s="12"/>
    </row>
    <row r="74" spans="1:25" ht="14.25" thickTop="1" x14ac:dyDescent="0.25">
      <c r="A74" s="41" t="s">
        <v>1</v>
      </c>
      <c r="B74" s="12"/>
      <c r="C74" s="12"/>
      <c r="D74" s="12"/>
      <c r="E74" s="12"/>
      <c r="F74" s="12"/>
      <c r="G74" s="12"/>
      <c r="H74" s="12"/>
      <c r="I74" s="12"/>
    </row>
    <row r="75" spans="1:25" ht="13.5" x14ac:dyDescent="0.25">
      <c r="A75" s="41" t="s">
        <v>0</v>
      </c>
      <c r="B75" s="12"/>
      <c r="C75" s="12"/>
      <c r="D75" s="12"/>
      <c r="E75" s="12"/>
      <c r="F75" s="12"/>
      <c r="G75" s="12"/>
      <c r="H75" s="12"/>
      <c r="I75" s="12"/>
    </row>
    <row r="76" spans="1:25" x14ac:dyDescent="0.25">
      <c r="A76" s="39"/>
      <c r="B76" s="12"/>
      <c r="C76" s="12"/>
      <c r="D76" s="12"/>
      <c r="E76" s="12"/>
      <c r="F76" s="12"/>
      <c r="G76" s="12"/>
      <c r="H76" s="12"/>
      <c r="I76" s="12"/>
    </row>
    <row r="77" spans="1:25" ht="15" x14ac:dyDescent="0.25">
      <c r="A77" s="13" t="s">
        <v>42</v>
      </c>
      <c r="B77" s="12"/>
      <c r="C77" s="12"/>
      <c r="D77" s="12"/>
      <c r="E77" s="12"/>
      <c r="F77" s="12"/>
      <c r="G77" s="12"/>
      <c r="H77" s="12"/>
      <c r="I77" s="12"/>
    </row>
    <row r="78" spans="1:25" ht="13.5" thickBot="1" x14ac:dyDescent="0.3">
      <c r="A78" s="35"/>
      <c r="B78" s="12"/>
      <c r="C78" s="12"/>
      <c r="D78" s="12"/>
      <c r="E78" s="12"/>
      <c r="F78" s="12"/>
      <c r="G78" s="12"/>
      <c r="H78" s="12"/>
      <c r="I78" s="12"/>
    </row>
    <row r="79" spans="1:25" ht="13.5" thickBot="1" x14ac:dyDescent="0.3">
      <c r="B79" s="11" t="s">
        <v>61</v>
      </c>
      <c r="C79" s="11" t="s">
        <v>62</v>
      </c>
      <c r="D79" s="11" t="s">
        <v>63</v>
      </c>
      <c r="E79" s="11" t="s">
        <v>64</v>
      </c>
      <c r="F79" s="11" t="s">
        <v>55</v>
      </c>
      <c r="G79" s="11" t="s">
        <v>57</v>
      </c>
      <c r="H79" s="11" t="s">
        <v>58</v>
      </c>
      <c r="I79" s="11" t="s">
        <v>59</v>
      </c>
      <c r="J79" s="11" t="s">
        <v>56</v>
      </c>
      <c r="K79" s="11" t="s">
        <v>60</v>
      </c>
      <c r="L79" s="11" t="s">
        <v>65</v>
      </c>
      <c r="M79" s="11" t="s">
        <v>69</v>
      </c>
      <c r="N79" s="11" t="s">
        <v>70</v>
      </c>
      <c r="O79" s="11" t="s">
        <v>71</v>
      </c>
      <c r="P79" s="11" t="s">
        <v>72</v>
      </c>
      <c r="Q79" s="11" t="s">
        <v>73</v>
      </c>
      <c r="R79" s="11" t="s">
        <v>74</v>
      </c>
      <c r="S79" s="11" t="s">
        <v>75</v>
      </c>
      <c r="T79" s="11" t="s">
        <v>76</v>
      </c>
      <c r="U79" s="11" t="s">
        <v>77</v>
      </c>
      <c r="V79" s="11" t="s">
        <v>80</v>
      </c>
      <c r="W79" s="11" t="s">
        <v>81</v>
      </c>
      <c r="X79" s="11" t="s">
        <v>82</v>
      </c>
      <c r="Y79" s="11" t="s">
        <v>83</v>
      </c>
    </row>
    <row r="80" spans="1:25" x14ac:dyDescent="0.25">
      <c r="A80" s="47" t="s">
        <v>54</v>
      </c>
      <c r="B80" s="31">
        <v>2</v>
      </c>
      <c r="C80" s="31">
        <v>3</v>
      </c>
      <c r="D80" s="31">
        <v>3</v>
      </c>
      <c r="E80" s="31">
        <v>4</v>
      </c>
      <c r="F80" s="31">
        <v>0</v>
      </c>
      <c r="G80" s="31">
        <v>1</v>
      </c>
      <c r="H80" s="31">
        <v>1</v>
      </c>
      <c r="I80" s="31">
        <v>1</v>
      </c>
      <c r="J80" s="31">
        <v>1</v>
      </c>
      <c r="K80" s="31">
        <v>1</v>
      </c>
      <c r="L80" s="31">
        <v>1</v>
      </c>
      <c r="M80" s="31">
        <v>1</v>
      </c>
      <c r="N80" s="31">
        <v>0</v>
      </c>
      <c r="O80" s="31">
        <v>1</v>
      </c>
      <c r="P80" s="31">
        <v>1</v>
      </c>
      <c r="Q80" s="31">
        <v>1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</row>
    <row r="81" spans="1:25" x14ac:dyDescent="0.25">
      <c r="A81" s="47" t="s">
        <v>16</v>
      </c>
      <c r="B81" s="31">
        <v>5</v>
      </c>
      <c r="C81" s="31">
        <v>10</v>
      </c>
      <c r="D81" s="31">
        <v>13</v>
      </c>
      <c r="E81" s="31">
        <v>15</v>
      </c>
      <c r="F81" s="31">
        <v>0</v>
      </c>
      <c r="G81" s="31">
        <v>4</v>
      </c>
      <c r="H81" s="31">
        <v>5</v>
      </c>
      <c r="I81" s="31">
        <v>6</v>
      </c>
      <c r="J81" s="31">
        <v>2</v>
      </c>
      <c r="K81" s="31">
        <v>3</v>
      </c>
      <c r="L81" s="31">
        <v>6</v>
      </c>
      <c r="M81" s="31">
        <v>6</v>
      </c>
      <c r="N81" s="31">
        <v>3</v>
      </c>
      <c r="O81" s="31">
        <v>6</v>
      </c>
      <c r="P81" s="31">
        <v>8</v>
      </c>
      <c r="Q81" s="31">
        <v>9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</row>
    <row r="82" spans="1:25" x14ac:dyDescent="0.25">
      <c r="A82" s="47" t="s">
        <v>14</v>
      </c>
      <c r="B82" s="31">
        <v>1415</v>
      </c>
      <c r="C82" s="31">
        <v>3159</v>
      </c>
      <c r="D82" s="31">
        <v>5157</v>
      </c>
      <c r="E82" s="31">
        <v>7649</v>
      </c>
      <c r="F82" s="31">
        <v>4633</v>
      </c>
      <c r="G82" s="31">
        <v>10180</v>
      </c>
      <c r="H82" s="31">
        <v>14487</v>
      </c>
      <c r="I82" s="31">
        <v>19001</v>
      </c>
      <c r="J82" s="31">
        <v>6910</v>
      </c>
      <c r="K82" s="31">
        <v>9229</v>
      </c>
      <c r="L82" s="31">
        <v>10534</v>
      </c>
      <c r="M82" s="31">
        <v>10745</v>
      </c>
      <c r="N82" s="31">
        <v>310</v>
      </c>
      <c r="O82" s="31">
        <v>501</v>
      </c>
      <c r="P82" s="31">
        <v>550</v>
      </c>
      <c r="Q82" s="31">
        <v>566</v>
      </c>
      <c r="R82" s="31">
        <v>1797</v>
      </c>
      <c r="S82" s="31">
        <v>3498</v>
      </c>
      <c r="T82" s="31">
        <v>7694</v>
      </c>
      <c r="U82" s="31">
        <v>12648</v>
      </c>
      <c r="V82" s="31">
        <v>3574</v>
      </c>
      <c r="W82" s="31">
        <v>11853</v>
      </c>
      <c r="X82" s="31">
        <v>18032</v>
      </c>
      <c r="Y82" s="31">
        <v>24251</v>
      </c>
    </row>
    <row r="83" spans="1:25" x14ac:dyDescent="0.25">
      <c r="A83" s="48" t="s">
        <v>45</v>
      </c>
      <c r="B83" s="34">
        <v>39</v>
      </c>
      <c r="C83" s="34">
        <v>137</v>
      </c>
      <c r="D83" s="34">
        <v>327</v>
      </c>
      <c r="E83" s="34">
        <v>551</v>
      </c>
      <c r="F83" s="34">
        <v>194</v>
      </c>
      <c r="G83" s="34">
        <v>367</v>
      </c>
      <c r="H83" s="34">
        <v>467</v>
      </c>
      <c r="I83" s="34">
        <v>632</v>
      </c>
      <c r="J83" s="34">
        <v>403</v>
      </c>
      <c r="K83" s="34">
        <v>532</v>
      </c>
      <c r="L83" s="34">
        <v>613</v>
      </c>
      <c r="M83" s="34">
        <v>629</v>
      </c>
      <c r="N83" s="34">
        <v>26</v>
      </c>
      <c r="O83" s="34">
        <v>43</v>
      </c>
      <c r="P83" s="34">
        <v>44</v>
      </c>
      <c r="Q83" s="34">
        <v>46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</row>
    <row r="84" spans="1:25" x14ac:dyDescent="0.25">
      <c r="A84" s="47" t="s">
        <v>51</v>
      </c>
      <c r="B84" s="31">
        <v>6</v>
      </c>
      <c r="C84" s="31">
        <v>20</v>
      </c>
      <c r="D84" s="31">
        <v>60</v>
      </c>
      <c r="E84" s="31">
        <v>116</v>
      </c>
      <c r="F84" s="31">
        <v>52</v>
      </c>
      <c r="G84" s="31">
        <v>100</v>
      </c>
      <c r="H84" s="31">
        <v>133</v>
      </c>
      <c r="I84" s="31">
        <v>202</v>
      </c>
      <c r="J84" s="31">
        <v>101</v>
      </c>
      <c r="K84" s="31">
        <v>155</v>
      </c>
      <c r="L84" s="31">
        <v>574</v>
      </c>
      <c r="M84" s="31">
        <v>903</v>
      </c>
      <c r="N84" s="31">
        <v>624</v>
      </c>
      <c r="O84" s="31">
        <v>706</v>
      </c>
      <c r="P84" s="31">
        <v>1269</v>
      </c>
      <c r="Q84" s="31">
        <v>1592</v>
      </c>
      <c r="R84" s="31">
        <v>459</v>
      </c>
      <c r="S84" s="31">
        <v>1137</v>
      </c>
      <c r="T84" s="31">
        <v>1665</v>
      </c>
      <c r="U84" s="31">
        <v>2360</v>
      </c>
      <c r="V84" s="31">
        <v>365</v>
      </c>
      <c r="W84" s="31">
        <v>678</v>
      </c>
      <c r="X84" s="31">
        <v>874</v>
      </c>
      <c r="Y84" s="31">
        <v>1309</v>
      </c>
    </row>
    <row r="85" spans="1:25" x14ac:dyDescent="0.25">
      <c r="A85" s="47" t="s">
        <v>49</v>
      </c>
      <c r="B85" s="31">
        <v>71</v>
      </c>
      <c r="C85" s="31">
        <v>151</v>
      </c>
      <c r="D85" s="31">
        <v>392</v>
      </c>
      <c r="E85" s="31">
        <v>748</v>
      </c>
      <c r="F85" s="31">
        <v>397</v>
      </c>
      <c r="G85" s="31">
        <v>752</v>
      </c>
      <c r="H85" s="31">
        <v>975</v>
      </c>
      <c r="I85" s="31">
        <v>1330</v>
      </c>
      <c r="J85" s="31">
        <v>1030</v>
      </c>
      <c r="K85" s="31">
        <v>2127</v>
      </c>
      <c r="L85" s="31">
        <v>3157</v>
      </c>
      <c r="M85" s="31">
        <v>3562</v>
      </c>
      <c r="N85" s="31">
        <v>595</v>
      </c>
      <c r="O85" s="31">
        <v>790</v>
      </c>
      <c r="P85" s="31">
        <v>1096</v>
      </c>
      <c r="Q85" s="31">
        <v>1377</v>
      </c>
      <c r="R85" s="31">
        <v>346</v>
      </c>
      <c r="S85" s="31">
        <v>775</v>
      </c>
      <c r="T85" s="31">
        <v>1187</v>
      </c>
      <c r="U85" s="31">
        <v>1460</v>
      </c>
      <c r="V85" s="31">
        <v>249</v>
      </c>
      <c r="W85" s="31">
        <v>455</v>
      </c>
      <c r="X85" s="31">
        <v>800</v>
      </c>
      <c r="Y85" s="31">
        <v>1275</v>
      </c>
    </row>
    <row r="86" spans="1:25" x14ac:dyDescent="0.25">
      <c r="A86" s="49" t="s">
        <v>53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x14ac:dyDescent="0.25">
      <c r="A87" s="48" t="s">
        <v>52</v>
      </c>
      <c r="B87" s="42">
        <v>2</v>
      </c>
      <c r="C87" s="42">
        <v>16</v>
      </c>
      <c r="D87" s="42">
        <v>34</v>
      </c>
      <c r="E87" s="42">
        <v>103</v>
      </c>
      <c r="F87" s="42">
        <v>93</v>
      </c>
      <c r="G87" s="42">
        <v>189</v>
      </c>
      <c r="H87" s="42">
        <v>255</v>
      </c>
      <c r="I87" s="42">
        <v>371</v>
      </c>
      <c r="J87" s="42">
        <v>477</v>
      </c>
      <c r="K87" s="42">
        <v>865</v>
      </c>
      <c r="L87" s="42">
        <v>1229</v>
      </c>
      <c r="M87" s="42">
        <v>1360</v>
      </c>
      <c r="N87" s="42">
        <v>157</v>
      </c>
      <c r="O87" s="42">
        <v>200</v>
      </c>
      <c r="P87" s="42">
        <v>277</v>
      </c>
      <c r="Q87" s="42">
        <v>364</v>
      </c>
      <c r="R87" s="42">
        <v>239</v>
      </c>
      <c r="S87" s="42">
        <v>556</v>
      </c>
      <c r="T87" s="42">
        <v>813</v>
      </c>
      <c r="U87" s="42">
        <v>1018</v>
      </c>
      <c r="V87" s="42">
        <v>290</v>
      </c>
      <c r="W87" s="42">
        <v>449</v>
      </c>
      <c r="X87" s="42">
        <v>582</v>
      </c>
      <c r="Y87" s="42">
        <v>700</v>
      </c>
    </row>
    <row r="88" spans="1:25" x14ac:dyDescent="0.25">
      <c r="A88" s="47" t="s">
        <v>50</v>
      </c>
      <c r="B88" s="31">
        <v>34</v>
      </c>
      <c r="C88" s="31">
        <v>90</v>
      </c>
      <c r="D88" s="31">
        <v>183</v>
      </c>
      <c r="E88" s="31">
        <v>340</v>
      </c>
      <c r="F88" s="31">
        <v>198</v>
      </c>
      <c r="G88" s="31">
        <v>412</v>
      </c>
      <c r="H88" s="31">
        <v>537</v>
      </c>
      <c r="I88" s="31">
        <v>792</v>
      </c>
      <c r="J88" s="31">
        <v>874</v>
      </c>
      <c r="K88" s="31">
        <v>1541</v>
      </c>
      <c r="L88" s="31">
        <v>2181</v>
      </c>
      <c r="M88" s="31">
        <v>2392</v>
      </c>
      <c r="N88" s="31">
        <v>320</v>
      </c>
      <c r="O88" s="31">
        <v>428</v>
      </c>
      <c r="P88" s="31">
        <v>852</v>
      </c>
      <c r="Q88" s="31">
        <v>932</v>
      </c>
      <c r="R88" s="31">
        <v>228</v>
      </c>
      <c r="S88" s="31">
        <v>442</v>
      </c>
      <c r="T88" s="31">
        <v>627</v>
      </c>
      <c r="U88" s="31">
        <v>743</v>
      </c>
      <c r="V88" s="31">
        <v>112</v>
      </c>
      <c r="W88" s="31">
        <v>226</v>
      </c>
      <c r="X88" s="31">
        <v>292</v>
      </c>
      <c r="Y88" s="31">
        <v>378</v>
      </c>
    </row>
    <row r="89" spans="1:25" x14ac:dyDescent="0.25">
      <c r="A89" s="49" t="s">
        <v>3</v>
      </c>
      <c r="B89" s="18">
        <v>7</v>
      </c>
      <c r="C89" s="18">
        <v>10</v>
      </c>
      <c r="D89" s="18">
        <v>16</v>
      </c>
      <c r="E89" s="18">
        <v>8</v>
      </c>
      <c r="F89" s="18">
        <v>4</v>
      </c>
      <c r="G89" s="18">
        <v>4</v>
      </c>
      <c r="H89" s="18">
        <v>7</v>
      </c>
      <c r="I89" s="18">
        <v>352</v>
      </c>
      <c r="J89" s="18">
        <v>2136</v>
      </c>
      <c r="K89" s="18">
        <v>6713</v>
      </c>
      <c r="L89" s="18">
        <v>12458</v>
      </c>
      <c r="M89" s="18">
        <v>17438</v>
      </c>
      <c r="N89" s="18">
        <v>5120</v>
      </c>
      <c r="O89" s="18">
        <v>5508</v>
      </c>
      <c r="P89" s="18">
        <v>7680</v>
      </c>
      <c r="Q89" s="18">
        <v>9032</v>
      </c>
      <c r="R89" s="18">
        <v>314</v>
      </c>
      <c r="S89" s="18">
        <v>572</v>
      </c>
      <c r="T89" s="18">
        <v>854</v>
      </c>
      <c r="U89" s="18">
        <v>1037</v>
      </c>
      <c r="V89" s="18">
        <v>209</v>
      </c>
      <c r="W89" s="18">
        <v>359</v>
      </c>
      <c r="X89" s="18">
        <v>429</v>
      </c>
      <c r="Y89" s="18">
        <v>619</v>
      </c>
    </row>
    <row r="90" spans="1:25" ht="13.5" thickBot="1" x14ac:dyDescent="0.3">
      <c r="A90" s="54" t="s">
        <v>2</v>
      </c>
      <c r="B90" s="15">
        <f t="shared" ref="B90:I90" si="19">SUM(B80:B89)</f>
        <v>1581</v>
      </c>
      <c r="C90" s="15">
        <f t="shared" si="19"/>
        <v>3596</v>
      </c>
      <c r="D90" s="15">
        <f t="shared" si="19"/>
        <v>6185</v>
      </c>
      <c r="E90" s="15">
        <f t="shared" si="19"/>
        <v>9534</v>
      </c>
      <c r="F90" s="15">
        <f t="shared" si="19"/>
        <v>5571</v>
      </c>
      <c r="G90" s="15">
        <f t="shared" si="19"/>
        <v>12009</v>
      </c>
      <c r="H90" s="15">
        <f t="shared" si="19"/>
        <v>16867</v>
      </c>
      <c r="I90" s="15">
        <f t="shared" si="19"/>
        <v>22687</v>
      </c>
      <c r="J90" s="15">
        <f t="shared" ref="J90:Q90" si="20">SUM(J80:J89)</f>
        <v>11934</v>
      </c>
      <c r="K90" s="15">
        <f t="shared" si="20"/>
        <v>21166</v>
      </c>
      <c r="L90" s="15">
        <f t="shared" si="20"/>
        <v>30753</v>
      </c>
      <c r="M90" s="15">
        <f t="shared" si="20"/>
        <v>37036</v>
      </c>
      <c r="N90" s="15">
        <f t="shared" si="20"/>
        <v>7155</v>
      </c>
      <c r="O90" s="15">
        <f t="shared" si="20"/>
        <v>8183</v>
      </c>
      <c r="P90" s="15">
        <f t="shared" si="20"/>
        <v>11777</v>
      </c>
      <c r="Q90" s="15">
        <f t="shared" si="20"/>
        <v>13919</v>
      </c>
      <c r="R90" s="15">
        <f t="shared" ref="R90" si="21">SUM(R80:R89)</f>
        <v>3383</v>
      </c>
      <c r="S90" s="15">
        <f t="shared" ref="S90" si="22">SUM(S80:S89)</f>
        <v>6980</v>
      </c>
      <c r="T90" s="15">
        <f t="shared" ref="T90" si="23">SUM(T80:T89)</f>
        <v>12840</v>
      </c>
      <c r="U90" s="15">
        <f t="shared" ref="U90" si="24">SUM(U80:U89)</f>
        <v>19266</v>
      </c>
      <c r="V90" s="15">
        <f t="shared" ref="V90" si="25">SUM(V80:V89)</f>
        <v>4799</v>
      </c>
      <c r="W90" s="15">
        <f t="shared" ref="W90" si="26">SUM(W80:W89)</f>
        <v>14020</v>
      </c>
      <c r="X90" s="15">
        <f t="shared" ref="X90" si="27">SUM(X80:X89)</f>
        <v>21009</v>
      </c>
      <c r="Y90" s="15">
        <f t="shared" ref="Y90" si="28">SUM(Y80:Y89)</f>
        <v>28532</v>
      </c>
    </row>
    <row r="91" spans="1:25" ht="14.25" thickTop="1" x14ac:dyDescent="0.25">
      <c r="A91" s="41" t="s">
        <v>1</v>
      </c>
      <c r="B91" s="12"/>
      <c r="C91" s="12"/>
      <c r="D91" s="12"/>
      <c r="F91" s="12"/>
      <c r="G91" s="12"/>
    </row>
    <row r="92" spans="1:25" ht="13.5" x14ac:dyDescent="0.25">
      <c r="A92" s="41" t="s">
        <v>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25" x14ac:dyDescent="0.25">
      <c r="A93" s="35"/>
      <c r="B93" s="12"/>
      <c r="C93" s="12"/>
      <c r="D93" s="12"/>
      <c r="E93" s="12"/>
      <c r="F93" s="12"/>
    </row>
    <row r="94" spans="1:25" ht="15" x14ac:dyDescent="0.25">
      <c r="A94" s="13" t="s">
        <v>42</v>
      </c>
      <c r="B94" s="12"/>
      <c r="C94" s="12"/>
      <c r="D94" s="12"/>
      <c r="E94" s="12"/>
      <c r="F94" s="12"/>
    </row>
    <row r="95" spans="1:25" ht="13.5" thickBot="1" x14ac:dyDescent="0.3">
      <c r="A95" s="35"/>
      <c r="B95" s="64" t="s">
        <v>41</v>
      </c>
      <c r="C95" s="64"/>
      <c r="D95" s="64"/>
      <c r="E95" s="64"/>
      <c r="F95" s="12"/>
    </row>
    <row r="96" spans="1:25" ht="13.5" thickBot="1" x14ac:dyDescent="0.3">
      <c r="B96" s="11" t="s">
        <v>61</v>
      </c>
      <c r="C96" s="11" t="s">
        <v>62</v>
      </c>
      <c r="D96" s="11" t="s">
        <v>63</v>
      </c>
      <c r="E96" s="11" t="s">
        <v>64</v>
      </c>
      <c r="F96" s="11" t="s">
        <v>55</v>
      </c>
      <c r="G96" s="11" t="s">
        <v>57</v>
      </c>
      <c r="H96" s="11" t="s">
        <v>58</v>
      </c>
      <c r="I96" s="11" t="s">
        <v>59</v>
      </c>
      <c r="J96" s="11" t="s">
        <v>56</v>
      </c>
      <c r="K96" s="11" t="s">
        <v>60</v>
      </c>
      <c r="L96" s="11" t="s">
        <v>65</v>
      </c>
      <c r="M96" s="11" t="s">
        <v>69</v>
      </c>
      <c r="N96" s="11" t="s">
        <v>70</v>
      </c>
      <c r="O96" s="11" t="s">
        <v>71</v>
      </c>
      <c r="P96" s="11" t="s">
        <v>72</v>
      </c>
      <c r="Q96" s="11" t="s">
        <v>73</v>
      </c>
      <c r="R96" s="11" t="s">
        <v>74</v>
      </c>
      <c r="S96" s="11" t="s">
        <v>75</v>
      </c>
      <c r="T96" s="11" t="s">
        <v>76</v>
      </c>
      <c r="U96" s="11" t="s">
        <v>79</v>
      </c>
      <c r="V96" s="11" t="s">
        <v>80</v>
      </c>
      <c r="W96" s="11" t="s">
        <v>81</v>
      </c>
      <c r="X96" s="11" t="s">
        <v>82</v>
      </c>
      <c r="Y96" s="11" t="s">
        <v>83</v>
      </c>
    </row>
    <row r="97" spans="1:25" x14ac:dyDescent="0.25">
      <c r="A97" s="47" t="s">
        <v>54</v>
      </c>
      <c r="B97" s="40">
        <f>B80/$B$90</f>
        <v>1.2650221378874131E-3</v>
      </c>
      <c r="C97" s="40">
        <f>C80/$C$90</f>
        <v>8.3426028921023364E-4</v>
      </c>
      <c r="D97" s="40">
        <f>D80/$D$90</f>
        <v>4.8504446240905415E-4</v>
      </c>
      <c r="E97" s="40">
        <f>E80/$E$90</f>
        <v>4.1955108034403188E-4</v>
      </c>
      <c r="F97" s="40">
        <f t="shared" ref="F97:F106" si="29">F80/$F$90</f>
        <v>0</v>
      </c>
      <c r="G97" s="40">
        <f t="shared" ref="G97:G106" si="30">G80/$G$90</f>
        <v>8.3270880173203426E-5</v>
      </c>
      <c r="H97" s="40">
        <f t="shared" ref="H97:H106" si="31">H80/$H$90</f>
        <v>5.9287365862334735E-5</v>
      </c>
      <c r="I97" s="40">
        <f>I80/I$90</f>
        <v>4.4078106404548862E-5</v>
      </c>
      <c r="J97" s="40">
        <f t="shared" ref="J97:M97" si="32">J80/J$90</f>
        <v>8.379420144126027E-5</v>
      </c>
      <c r="K97" s="40">
        <f t="shared" si="32"/>
        <v>4.7245582538032697E-5</v>
      </c>
      <c r="L97" s="40">
        <f t="shared" si="32"/>
        <v>3.2517152798100995E-5</v>
      </c>
      <c r="M97" s="40">
        <f t="shared" si="32"/>
        <v>2.7000756021168594E-5</v>
      </c>
      <c r="N97" s="40">
        <f t="shared" ref="N97:Q97" si="33">N80/N$90</f>
        <v>0</v>
      </c>
      <c r="O97" s="40">
        <f t="shared" si="33"/>
        <v>1.2220457045093486E-4</v>
      </c>
      <c r="P97" s="40">
        <f t="shared" si="33"/>
        <v>8.4911267725227134E-5</v>
      </c>
      <c r="Q97" s="40">
        <f t="shared" si="33"/>
        <v>7.184424168402903E-5</v>
      </c>
      <c r="R97" s="40">
        <f>+R80/R$90</f>
        <v>0</v>
      </c>
      <c r="S97" s="40">
        <f t="shared" ref="S97:Y97" si="34">+S80/S$90</f>
        <v>0</v>
      </c>
      <c r="T97" s="40">
        <f t="shared" si="34"/>
        <v>0</v>
      </c>
      <c r="U97" s="40">
        <f t="shared" si="34"/>
        <v>0</v>
      </c>
      <c r="V97" s="40">
        <f t="shared" si="34"/>
        <v>0</v>
      </c>
      <c r="W97" s="40">
        <f t="shared" si="34"/>
        <v>0</v>
      </c>
      <c r="X97" s="40">
        <f t="shared" si="34"/>
        <v>0</v>
      </c>
      <c r="Y97" s="40">
        <f t="shared" si="34"/>
        <v>0</v>
      </c>
    </row>
    <row r="98" spans="1:25" x14ac:dyDescent="0.25">
      <c r="A98" s="47" t="s">
        <v>16</v>
      </c>
      <c r="B98" s="40">
        <f t="shared" ref="B98:B106" si="35">B81/$B$90</f>
        <v>3.1625553447185324E-3</v>
      </c>
      <c r="C98" s="40">
        <f t="shared" ref="C98:C106" si="36">C81/$C$90</f>
        <v>2.7808676307007787E-3</v>
      </c>
      <c r="D98" s="40">
        <f t="shared" ref="D98:D106" si="37">D81/$D$90</f>
        <v>2.1018593371059015E-3</v>
      </c>
      <c r="E98" s="40">
        <f t="shared" ref="E98:E106" si="38">E81/$E$90</f>
        <v>1.5733165512901196E-3</v>
      </c>
      <c r="F98" s="40">
        <f t="shared" si="29"/>
        <v>0</v>
      </c>
      <c r="G98" s="40">
        <f t="shared" si="30"/>
        <v>3.330835206928137E-4</v>
      </c>
      <c r="H98" s="40">
        <f t="shared" si="31"/>
        <v>2.9643682931167366E-4</v>
      </c>
      <c r="I98" s="40">
        <f t="shared" ref="I98:M106" si="39">I81/I$90</f>
        <v>2.6446863842729314E-4</v>
      </c>
      <c r="J98" s="40">
        <f t="shared" si="39"/>
        <v>1.6758840288252054E-4</v>
      </c>
      <c r="K98" s="40">
        <f t="shared" si="39"/>
        <v>1.4173674761409807E-4</v>
      </c>
      <c r="L98" s="40">
        <f>L81/L$90</f>
        <v>1.95102916788606E-4</v>
      </c>
      <c r="M98" s="40">
        <f t="shared" si="39"/>
        <v>1.6200453612701156E-4</v>
      </c>
      <c r="N98" s="40">
        <f t="shared" ref="N98:Q98" si="40">N81/N$90</f>
        <v>4.1928721174004191E-4</v>
      </c>
      <c r="O98" s="40">
        <f t="shared" si="40"/>
        <v>7.3322742270560915E-4</v>
      </c>
      <c r="P98" s="40">
        <f t="shared" si="40"/>
        <v>6.7929014180181707E-4</v>
      </c>
      <c r="Q98" s="40">
        <f t="shared" si="40"/>
        <v>6.465981751562612E-4</v>
      </c>
      <c r="R98" s="40">
        <f t="shared" ref="R98:Y106" si="41">+R81/R$90</f>
        <v>0</v>
      </c>
      <c r="S98" s="40">
        <f t="shared" si="41"/>
        <v>0</v>
      </c>
      <c r="T98" s="40">
        <f t="shared" si="41"/>
        <v>0</v>
      </c>
      <c r="U98" s="40">
        <f t="shared" si="41"/>
        <v>0</v>
      </c>
      <c r="V98" s="40">
        <f t="shared" si="41"/>
        <v>0</v>
      </c>
      <c r="W98" s="40">
        <f t="shared" si="41"/>
        <v>0</v>
      </c>
      <c r="X98" s="40">
        <f t="shared" si="41"/>
        <v>0</v>
      </c>
      <c r="Y98" s="40">
        <f t="shared" si="41"/>
        <v>0</v>
      </c>
    </row>
    <row r="99" spans="1:25" x14ac:dyDescent="0.25">
      <c r="A99" s="47" t="s">
        <v>14</v>
      </c>
      <c r="B99" s="40">
        <f t="shared" si="35"/>
        <v>0.89500316255534473</v>
      </c>
      <c r="C99" s="40">
        <f t="shared" si="36"/>
        <v>0.878476084538376</v>
      </c>
      <c r="D99" s="40">
        <f t="shared" si="37"/>
        <v>0.83379143088116414</v>
      </c>
      <c r="E99" s="40">
        <f t="shared" si="38"/>
        <v>0.80228655338787502</v>
      </c>
      <c r="F99" s="40">
        <f t="shared" si="29"/>
        <v>0.83162807395440674</v>
      </c>
      <c r="G99" s="40">
        <f t="shared" si="30"/>
        <v>0.84769756016321096</v>
      </c>
      <c r="H99" s="40">
        <f t="shared" si="31"/>
        <v>0.85889606924764328</v>
      </c>
      <c r="I99" s="40">
        <f t="shared" si="39"/>
        <v>0.83752809979283294</v>
      </c>
      <c r="J99" s="40">
        <f t="shared" si="39"/>
        <v>0.57901793195910845</v>
      </c>
      <c r="K99" s="40">
        <f>K82/K$90</f>
        <v>0.43602948124350371</v>
      </c>
      <c r="L99" s="40">
        <f t="shared" si="39"/>
        <v>0.34253568757519592</v>
      </c>
      <c r="M99" s="40">
        <f>M82/M$90</f>
        <v>0.29012312344745655</v>
      </c>
      <c r="N99" s="40">
        <f t="shared" ref="N99:Q99" si="42">N82/N$90</f>
        <v>4.3326345213137663E-2</v>
      </c>
      <c r="O99" s="40">
        <f t="shared" si="42"/>
        <v>6.1224489795918366E-2</v>
      </c>
      <c r="P99" s="40">
        <f t="shared" si="42"/>
        <v>4.6701197248874927E-2</v>
      </c>
      <c r="Q99" s="40">
        <f t="shared" si="42"/>
        <v>4.0663840793160426E-2</v>
      </c>
      <c r="R99" s="40">
        <f t="shared" si="41"/>
        <v>0.53118533845699079</v>
      </c>
      <c r="S99" s="40">
        <f t="shared" si="41"/>
        <v>0.50114613180515755</v>
      </c>
      <c r="T99" s="40">
        <f t="shared" si="41"/>
        <v>0.59922118380062306</v>
      </c>
      <c r="U99" s="40">
        <f t="shared" si="41"/>
        <v>0.65649330426658359</v>
      </c>
      <c r="V99" s="40">
        <f t="shared" si="41"/>
        <v>0.74473848718483016</v>
      </c>
      <c r="W99" s="40">
        <f t="shared" si="41"/>
        <v>0.84543509272467898</v>
      </c>
      <c r="X99" s="40">
        <f t="shared" si="41"/>
        <v>0.85829882431338955</v>
      </c>
      <c r="Y99" s="40">
        <f t="shared" si="41"/>
        <v>0.84995794195990471</v>
      </c>
    </row>
    <row r="100" spans="1:25" x14ac:dyDescent="0.25">
      <c r="A100" s="48" t="s">
        <v>45</v>
      </c>
      <c r="B100" s="43">
        <f t="shared" si="35"/>
        <v>2.4667931688804556E-2</v>
      </c>
      <c r="C100" s="43">
        <f t="shared" si="36"/>
        <v>3.8097886540600666E-2</v>
      </c>
      <c r="D100" s="43">
        <f t="shared" si="37"/>
        <v>5.2869846402586906E-2</v>
      </c>
      <c r="E100" s="43">
        <f t="shared" si="38"/>
        <v>5.7793161317390394E-2</v>
      </c>
      <c r="F100" s="43">
        <f t="shared" si="29"/>
        <v>3.48231915275534E-2</v>
      </c>
      <c r="G100" s="43">
        <f t="shared" si="30"/>
        <v>3.0560413023565658E-2</v>
      </c>
      <c r="H100" s="43">
        <f t="shared" si="31"/>
        <v>2.7687199857710322E-2</v>
      </c>
      <c r="I100" s="43">
        <f t="shared" si="39"/>
        <v>2.785736324767488E-2</v>
      </c>
      <c r="J100" s="43">
        <f t="shared" si="39"/>
        <v>3.3769063180827889E-2</v>
      </c>
      <c r="K100" s="43">
        <f t="shared" si="39"/>
        <v>2.5134649910233394E-2</v>
      </c>
      <c r="L100" s="43">
        <f t="shared" si="39"/>
        <v>1.993301466523591E-2</v>
      </c>
      <c r="M100" s="43">
        <f t="shared" si="39"/>
        <v>1.6983475537315045E-2</v>
      </c>
      <c r="N100" s="43">
        <f t="shared" ref="N100:Q100" si="43">N83/N$90</f>
        <v>3.6338225017470299E-3</v>
      </c>
      <c r="O100" s="43">
        <f t="shared" si="43"/>
        <v>5.2547965293901992E-3</v>
      </c>
      <c r="P100" s="43">
        <f t="shared" si="43"/>
        <v>3.7360957799099943E-3</v>
      </c>
      <c r="Q100" s="43">
        <f t="shared" si="43"/>
        <v>3.3048351174653351E-3</v>
      </c>
      <c r="R100" s="43">
        <f t="shared" si="41"/>
        <v>0</v>
      </c>
      <c r="S100" s="43">
        <f t="shared" si="41"/>
        <v>0</v>
      </c>
      <c r="T100" s="43">
        <f t="shared" si="41"/>
        <v>0</v>
      </c>
      <c r="U100" s="43">
        <f t="shared" si="41"/>
        <v>0</v>
      </c>
      <c r="V100" s="43">
        <f t="shared" si="41"/>
        <v>0</v>
      </c>
      <c r="W100" s="43">
        <f t="shared" si="41"/>
        <v>0</v>
      </c>
      <c r="X100" s="43">
        <f t="shared" si="41"/>
        <v>0</v>
      </c>
      <c r="Y100" s="43">
        <f t="shared" si="41"/>
        <v>0</v>
      </c>
    </row>
    <row r="101" spans="1:25" x14ac:dyDescent="0.25">
      <c r="A101" s="47" t="s">
        <v>51</v>
      </c>
      <c r="B101" s="40">
        <f t="shared" si="35"/>
        <v>3.7950664136622392E-3</v>
      </c>
      <c r="C101" s="40">
        <f t="shared" si="36"/>
        <v>5.5617352614015575E-3</v>
      </c>
      <c r="D101" s="40">
        <f t="shared" si="37"/>
        <v>9.7008892481810841E-3</v>
      </c>
      <c r="E101" s="40">
        <f t="shared" si="38"/>
        <v>1.2166981329976925E-2</v>
      </c>
      <c r="F101" s="40">
        <f t="shared" si="29"/>
        <v>9.3340513372823543E-3</v>
      </c>
      <c r="G101" s="40">
        <f t="shared" si="30"/>
        <v>8.3270880173203429E-3</v>
      </c>
      <c r="H101" s="40">
        <f t="shared" si="31"/>
        <v>7.8852196596905198E-3</v>
      </c>
      <c r="I101" s="40">
        <f t="shared" si="39"/>
        <v>8.9037774937188695E-3</v>
      </c>
      <c r="J101" s="40">
        <f t="shared" si="39"/>
        <v>8.4632143455672867E-3</v>
      </c>
      <c r="K101" s="40">
        <f t="shared" si="39"/>
        <v>7.3230652933950679E-3</v>
      </c>
      <c r="L101" s="40">
        <f t="shared" si="39"/>
        <v>1.8664845706109972E-2</v>
      </c>
      <c r="M101" s="40">
        <f t="shared" si="39"/>
        <v>2.4381682687115238E-2</v>
      </c>
      <c r="N101" s="40">
        <f t="shared" ref="N101:Q101" si="44">N84/N$90</f>
        <v>8.721174004192872E-2</v>
      </c>
      <c r="O101" s="40">
        <f t="shared" si="44"/>
        <v>8.6276426738360015E-2</v>
      </c>
      <c r="P101" s="40">
        <f t="shared" si="44"/>
        <v>0.10775239874331324</v>
      </c>
      <c r="Q101" s="40">
        <f t="shared" si="44"/>
        <v>0.1143760327609742</v>
      </c>
      <c r="R101" s="40">
        <f t="shared" si="41"/>
        <v>0.135678391959799</v>
      </c>
      <c r="S101" s="40">
        <f t="shared" si="41"/>
        <v>0.16289398280802292</v>
      </c>
      <c r="T101" s="40">
        <f t="shared" si="41"/>
        <v>0.12967289719626168</v>
      </c>
      <c r="U101" s="40">
        <f t="shared" si="41"/>
        <v>0.12249558808263261</v>
      </c>
      <c r="V101" s="40">
        <f t="shared" si="41"/>
        <v>7.6057511981662843E-2</v>
      </c>
      <c r="W101" s="40">
        <f t="shared" si="41"/>
        <v>4.8359486447931525E-2</v>
      </c>
      <c r="X101" s="40">
        <f t="shared" si="41"/>
        <v>4.1601218525393877E-2</v>
      </c>
      <c r="Y101" s="40">
        <f t="shared" si="41"/>
        <v>4.5878312070657505E-2</v>
      </c>
    </row>
    <row r="102" spans="1:25" x14ac:dyDescent="0.25">
      <c r="A102" s="47" t="s">
        <v>49</v>
      </c>
      <c r="B102" s="40">
        <f t="shared" si="35"/>
        <v>4.4908285895003161E-2</v>
      </c>
      <c r="C102" s="40">
        <f t="shared" si="36"/>
        <v>4.199110122358176E-2</v>
      </c>
      <c r="D102" s="40">
        <f t="shared" si="37"/>
        <v>6.3379143088116416E-2</v>
      </c>
      <c r="E102" s="40">
        <f t="shared" si="38"/>
        <v>7.8456052024333964E-2</v>
      </c>
      <c r="F102" s="40">
        <f t="shared" si="29"/>
        <v>7.1261891940405678E-2</v>
      </c>
      <c r="G102" s="40">
        <f t="shared" si="30"/>
        <v>6.2619701890248985E-2</v>
      </c>
      <c r="H102" s="40">
        <f t="shared" si="31"/>
        <v>5.7805181715776366E-2</v>
      </c>
      <c r="I102" s="40">
        <f t="shared" si="39"/>
        <v>5.8623881518049988E-2</v>
      </c>
      <c r="J102" s="40">
        <f t="shared" si="39"/>
        <v>8.6308027484498076E-2</v>
      </c>
      <c r="K102" s="40">
        <f t="shared" si="39"/>
        <v>0.10049135405839554</v>
      </c>
      <c r="L102" s="40">
        <f t="shared" si="39"/>
        <v>0.10265665138360486</v>
      </c>
      <c r="M102" s="40">
        <f t="shared" si="39"/>
        <v>9.6176692947402526E-2</v>
      </c>
      <c r="N102" s="40">
        <f t="shared" ref="N102:Q102" si="45">N85/N$90</f>
        <v>8.3158630328441646E-2</v>
      </c>
      <c r="O102" s="40">
        <f t="shared" si="45"/>
        <v>9.654161065623855E-2</v>
      </c>
      <c r="P102" s="40">
        <f t="shared" si="45"/>
        <v>9.3062749426848945E-2</v>
      </c>
      <c r="Q102" s="40">
        <f t="shared" si="45"/>
        <v>9.8929520798907974E-2</v>
      </c>
      <c r="R102" s="40">
        <f t="shared" si="41"/>
        <v>0.10227608631392256</v>
      </c>
      <c r="S102" s="40">
        <f t="shared" si="41"/>
        <v>0.11103151862464183</v>
      </c>
      <c r="T102" s="40">
        <f t="shared" si="41"/>
        <v>9.2445482866043607E-2</v>
      </c>
      <c r="U102" s="40">
        <f t="shared" si="41"/>
        <v>7.5781168898577805E-2</v>
      </c>
      <c r="V102" s="40">
        <f t="shared" si="41"/>
        <v>5.1885809543654925E-2</v>
      </c>
      <c r="W102" s="40">
        <f t="shared" si="41"/>
        <v>3.2453637660485021E-2</v>
      </c>
      <c r="X102" s="40">
        <f t="shared" si="41"/>
        <v>3.8078918558712933E-2</v>
      </c>
      <c r="Y102" s="40">
        <f t="shared" si="41"/>
        <v>4.4686667601289781E-2</v>
      </c>
    </row>
    <row r="103" spans="1:25" x14ac:dyDescent="0.25">
      <c r="A103" s="49" t="s">
        <v>53</v>
      </c>
      <c r="B103" s="44">
        <f t="shared" si="35"/>
        <v>0</v>
      </c>
      <c r="C103" s="44">
        <f t="shared" si="36"/>
        <v>0</v>
      </c>
      <c r="D103" s="44">
        <f t="shared" si="37"/>
        <v>0</v>
      </c>
      <c r="E103" s="44">
        <f t="shared" si="38"/>
        <v>0</v>
      </c>
      <c r="F103" s="44">
        <f t="shared" si="29"/>
        <v>0</v>
      </c>
      <c r="G103" s="44">
        <f t="shared" si="30"/>
        <v>0</v>
      </c>
      <c r="H103" s="44">
        <f t="shared" si="31"/>
        <v>0</v>
      </c>
      <c r="I103" s="44">
        <f t="shared" si="39"/>
        <v>0</v>
      </c>
      <c r="J103" s="44">
        <f t="shared" si="39"/>
        <v>0</v>
      </c>
      <c r="K103" s="44">
        <f t="shared" si="39"/>
        <v>0</v>
      </c>
      <c r="L103" s="44">
        <f t="shared" si="39"/>
        <v>0</v>
      </c>
      <c r="M103" s="44">
        <f t="shared" si="39"/>
        <v>0</v>
      </c>
      <c r="N103" s="44">
        <f t="shared" ref="N103:Q103" si="46">N86/N$90</f>
        <v>0</v>
      </c>
      <c r="O103" s="44">
        <f t="shared" si="46"/>
        <v>0</v>
      </c>
      <c r="P103" s="44">
        <f t="shared" si="46"/>
        <v>0</v>
      </c>
      <c r="Q103" s="44">
        <f t="shared" si="46"/>
        <v>0</v>
      </c>
      <c r="R103" s="44">
        <f t="shared" si="41"/>
        <v>0</v>
      </c>
      <c r="S103" s="44">
        <f t="shared" si="41"/>
        <v>0</v>
      </c>
      <c r="T103" s="44">
        <f t="shared" si="41"/>
        <v>0</v>
      </c>
      <c r="U103" s="44">
        <f t="shared" si="41"/>
        <v>0</v>
      </c>
      <c r="V103" s="44">
        <f t="shared" si="41"/>
        <v>0</v>
      </c>
      <c r="W103" s="44">
        <f t="shared" si="41"/>
        <v>0</v>
      </c>
      <c r="X103" s="44">
        <f t="shared" si="41"/>
        <v>0</v>
      </c>
      <c r="Y103" s="44">
        <f t="shared" si="41"/>
        <v>0</v>
      </c>
    </row>
    <row r="104" spans="1:25" x14ac:dyDescent="0.25">
      <c r="A104" s="48" t="s">
        <v>52</v>
      </c>
      <c r="B104" s="43">
        <f t="shared" si="35"/>
        <v>1.2650221378874131E-3</v>
      </c>
      <c r="C104" s="43">
        <f t="shared" si="36"/>
        <v>4.4493882091212458E-3</v>
      </c>
      <c r="D104" s="43">
        <f t="shared" si="37"/>
        <v>5.4971705739692801E-3</v>
      </c>
      <c r="E104" s="43">
        <f t="shared" si="38"/>
        <v>1.0803440318858821E-2</v>
      </c>
      <c r="F104" s="43">
        <f t="shared" si="29"/>
        <v>1.6693591814754979E-2</v>
      </c>
      <c r="G104" s="43">
        <f t="shared" si="30"/>
        <v>1.5738196352735448E-2</v>
      </c>
      <c r="H104" s="43">
        <f t="shared" si="31"/>
        <v>1.5118278294895357E-2</v>
      </c>
      <c r="I104" s="43">
        <f t="shared" si="39"/>
        <v>1.6352977476087629E-2</v>
      </c>
      <c r="J104" s="43">
        <f t="shared" si="39"/>
        <v>3.9969834087481143E-2</v>
      </c>
      <c r="K104" s="43">
        <f t="shared" si="39"/>
        <v>4.0867428895398281E-2</v>
      </c>
      <c r="L104" s="43">
        <f t="shared" si="39"/>
        <v>3.9963580788866124E-2</v>
      </c>
      <c r="M104" s="43">
        <f t="shared" si="39"/>
        <v>3.6721028188789286E-2</v>
      </c>
      <c r="N104" s="43">
        <f t="shared" ref="N104:Q104" si="47">N87/N$90</f>
        <v>2.1942697414395529E-2</v>
      </c>
      <c r="O104" s="43">
        <f t="shared" si="47"/>
        <v>2.4440914090186974E-2</v>
      </c>
      <c r="P104" s="43">
        <f t="shared" si="47"/>
        <v>2.3520421159887919E-2</v>
      </c>
      <c r="Q104" s="43">
        <f t="shared" si="47"/>
        <v>2.6151303972986564E-2</v>
      </c>
      <c r="R104" s="43">
        <f t="shared" si="41"/>
        <v>7.0647354419154595E-2</v>
      </c>
      <c r="S104" s="43">
        <f t="shared" si="41"/>
        <v>7.9656160458452724E-2</v>
      </c>
      <c r="T104" s="43">
        <f t="shared" si="41"/>
        <v>6.331775700934579E-2</v>
      </c>
      <c r="U104" s="43">
        <f t="shared" si="41"/>
        <v>5.2839198588186441E-2</v>
      </c>
      <c r="V104" s="43">
        <f t="shared" si="41"/>
        <v>6.0429256095019798E-2</v>
      </c>
      <c r="W104" s="43">
        <f t="shared" si="41"/>
        <v>3.2025677603423681E-2</v>
      </c>
      <c r="X104" s="43">
        <f t="shared" si="41"/>
        <v>2.7702413251463658E-2</v>
      </c>
      <c r="Y104" s="43">
        <f t="shared" si="41"/>
        <v>2.4533856722276742E-2</v>
      </c>
    </row>
    <row r="105" spans="1:25" x14ac:dyDescent="0.25">
      <c r="A105" s="47" t="s">
        <v>50</v>
      </c>
      <c r="B105" s="40">
        <f t="shared" si="35"/>
        <v>2.1505376344086023E-2</v>
      </c>
      <c r="C105" s="40">
        <f t="shared" si="36"/>
        <v>2.5027808676307009E-2</v>
      </c>
      <c r="D105" s="40">
        <f t="shared" si="37"/>
        <v>2.9587712206952305E-2</v>
      </c>
      <c r="E105" s="40">
        <f t="shared" si="38"/>
        <v>3.5661841829242709E-2</v>
      </c>
      <c r="F105" s="40">
        <f t="shared" si="29"/>
        <v>3.5541195476575124E-2</v>
      </c>
      <c r="G105" s="40">
        <f t="shared" si="30"/>
        <v>3.4307602631359811E-2</v>
      </c>
      <c r="H105" s="40">
        <f>H88/$H$90</f>
        <v>3.1837315468073751E-2</v>
      </c>
      <c r="I105" s="40">
        <f t="shared" si="39"/>
        <v>3.4909860272402699E-2</v>
      </c>
      <c r="J105" s="40">
        <f t="shared" si="39"/>
        <v>7.3236132059661466E-2</v>
      </c>
      <c r="K105" s="40">
        <f t="shared" si="39"/>
        <v>7.2805442691108377E-2</v>
      </c>
      <c r="L105" s="40">
        <f t="shared" si="39"/>
        <v>7.0919910252658272E-2</v>
      </c>
      <c r="M105" s="40">
        <f t="shared" si="39"/>
        <v>6.4585808402635267E-2</v>
      </c>
      <c r="N105" s="40">
        <f t="shared" ref="N105:Q105" si="48">N88/N$90</f>
        <v>4.4723969252271137E-2</v>
      </c>
      <c r="O105" s="40">
        <f t="shared" si="48"/>
        <v>5.2303556153000121E-2</v>
      </c>
      <c r="P105" s="40">
        <f t="shared" si="48"/>
        <v>7.2344400101893525E-2</v>
      </c>
      <c r="Q105" s="40">
        <f t="shared" si="48"/>
        <v>6.6958833249515057E-2</v>
      </c>
      <c r="R105" s="40">
        <f t="shared" si="41"/>
        <v>6.7395802542122379E-2</v>
      </c>
      <c r="S105" s="40">
        <f t="shared" si="41"/>
        <v>6.3323782234957021E-2</v>
      </c>
      <c r="T105" s="40">
        <f t="shared" si="41"/>
        <v>4.8831775700934582E-2</v>
      </c>
      <c r="U105" s="40">
        <f t="shared" si="41"/>
        <v>3.8565348281947472E-2</v>
      </c>
      <c r="V105" s="40">
        <f t="shared" si="41"/>
        <v>2.3338195457386957E-2</v>
      </c>
      <c r="W105" s="40">
        <f t="shared" si="41"/>
        <v>1.6119828815977174E-2</v>
      </c>
      <c r="X105" s="40">
        <f t="shared" si="41"/>
        <v>1.3898805273930221E-2</v>
      </c>
      <c r="Y105" s="40">
        <f t="shared" si="41"/>
        <v>1.324828263002944E-2</v>
      </c>
    </row>
    <row r="106" spans="1:25" x14ac:dyDescent="0.25">
      <c r="A106" s="49" t="s">
        <v>3</v>
      </c>
      <c r="B106" s="44">
        <f t="shared" si="35"/>
        <v>4.4275774826059459E-3</v>
      </c>
      <c r="C106" s="44">
        <f t="shared" si="36"/>
        <v>2.7808676307007787E-3</v>
      </c>
      <c r="D106" s="44">
        <f t="shared" si="37"/>
        <v>2.5869037995149557E-3</v>
      </c>
      <c r="E106" s="44">
        <f t="shared" si="38"/>
        <v>8.3910216068806376E-4</v>
      </c>
      <c r="F106" s="44">
        <f t="shared" si="29"/>
        <v>7.1800394902171965E-4</v>
      </c>
      <c r="G106" s="44">
        <f t="shared" si="30"/>
        <v>3.330835206928137E-4</v>
      </c>
      <c r="H106" s="44">
        <f t="shared" si="31"/>
        <v>4.1501156103634316E-4</v>
      </c>
      <c r="I106" s="44">
        <f t="shared" si="39"/>
        <v>1.5515493454401199E-2</v>
      </c>
      <c r="J106" s="44">
        <f t="shared" si="39"/>
        <v>0.17898441427853193</v>
      </c>
      <c r="K106" s="44">
        <f t="shared" si="39"/>
        <v>0.31715959557781348</v>
      </c>
      <c r="L106" s="44">
        <f t="shared" si="39"/>
        <v>0.40509868955874223</v>
      </c>
      <c r="M106" s="44">
        <f>M89/M$90</f>
        <v>0.47083918349713794</v>
      </c>
      <c r="N106" s="44">
        <f t="shared" ref="N106:Q106" si="49">N89/N$90</f>
        <v>0.71558350803633819</v>
      </c>
      <c r="O106" s="44">
        <f t="shared" si="49"/>
        <v>0.67310277404374919</v>
      </c>
      <c r="P106" s="44">
        <f t="shared" si="49"/>
        <v>0.65211853612974446</v>
      </c>
      <c r="Q106" s="44">
        <f t="shared" si="49"/>
        <v>0.64889719089015019</v>
      </c>
      <c r="R106" s="44">
        <f t="shared" si="41"/>
        <v>9.2817026308010642E-2</v>
      </c>
      <c r="S106" s="44">
        <f t="shared" si="41"/>
        <v>8.1948424068767914E-2</v>
      </c>
      <c r="T106" s="44">
        <f t="shared" si="41"/>
        <v>6.6510903426791279E-2</v>
      </c>
      <c r="U106" s="44">
        <f t="shared" si="41"/>
        <v>5.3825391882072041E-2</v>
      </c>
      <c r="V106" s="44">
        <f t="shared" si="41"/>
        <v>4.3550739737445304E-2</v>
      </c>
      <c r="W106" s="44">
        <f t="shared" si="41"/>
        <v>2.5606276747503567E-2</v>
      </c>
      <c r="X106" s="44">
        <f t="shared" si="41"/>
        <v>2.041982007710981E-2</v>
      </c>
      <c r="Y106" s="44">
        <f t="shared" si="41"/>
        <v>2.1694939015841862E-2</v>
      </c>
    </row>
    <row r="107" spans="1:25" ht="13.5" thickBot="1" x14ac:dyDescent="0.3">
      <c r="A107" s="54" t="s">
        <v>2</v>
      </c>
      <c r="B107" s="36">
        <f>SUM(B97:B106)</f>
        <v>0.99999999999999989</v>
      </c>
      <c r="C107" s="36">
        <f t="shared" ref="C107:D107" si="50">SUM(C97:C106)</f>
        <v>1</v>
      </c>
      <c r="D107" s="36">
        <f t="shared" si="50"/>
        <v>1</v>
      </c>
      <c r="E107" s="36">
        <f>SUM(E97:E106)</f>
        <v>1.0000000000000002</v>
      </c>
      <c r="F107" s="36">
        <f>SUM(F97:F106)</f>
        <v>1</v>
      </c>
      <c r="G107" s="36">
        <f t="shared" ref="G107:I107" si="51">SUM(G97:G106)</f>
        <v>1</v>
      </c>
      <c r="H107" s="36">
        <f t="shared" si="51"/>
        <v>0.99999999999999989</v>
      </c>
      <c r="I107" s="36">
        <f t="shared" si="51"/>
        <v>1</v>
      </c>
      <c r="J107" s="36">
        <f t="shared" ref="J107:M107" si="52">SUM(J97:J106)</f>
        <v>1</v>
      </c>
      <c r="K107" s="36">
        <f t="shared" si="52"/>
        <v>0.99999999999999989</v>
      </c>
      <c r="L107" s="36">
        <f t="shared" si="52"/>
        <v>1</v>
      </c>
      <c r="M107" s="36">
        <f t="shared" si="52"/>
        <v>1</v>
      </c>
      <c r="N107" s="36">
        <f t="shared" ref="N107:Q107" si="53">SUM(N97:N106)</f>
        <v>1</v>
      </c>
      <c r="O107" s="36">
        <f t="shared" si="53"/>
        <v>1</v>
      </c>
      <c r="P107" s="36">
        <f t="shared" si="53"/>
        <v>1</v>
      </c>
      <c r="Q107" s="36">
        <f t="shared" si="53"/>
        <v>1</v>
      </c>
      <c r="R107" s="3">
        <f t="shared" ref="R107" si="54">SUM(R97:R106)</f>
        <v>1</v>
      </c>
      <c r="S107" s="3">
        <f t="shared" ref="S107" si="55">SUM(S97:S106)</f>
        <v>0.99999999999999989</v>
      </c>
      <c r="T107" s="3">
        <f t="shared" ref="T107" si="56">SUM(T97:T106)</f>
        <v>1</v>
      </c>
      <c r="U107" s="3">
        <f t="shared" ref="U107" si="57">SUM(U97:U106)</f>
        <v>0.99999999999999989</v>
      </c>
      <c r="V107" s="3">
        <f t="shared" ref="V107" si="58">SUM(V97:V106)</f>
        <v>1</v>
      </c>
      <c r="W107" s="3">
        <f t="shared" ref="W107" si="59">SUM(W97:W106)</f>
        <v>1</v>
      </c>
      <c r="X107" s="3">
        <f t="shared" ref="X107" si="60">SUM(X97:X106)</f>
        <v>1</v>
      </c>
      <c r="Y107" s="3">
        <f t="shared" ref="Y107" si="61">SUM(Y97:Y106)</f>
        <v>1</v>
      </c>
    </row>
    <row r="108" spans="1:25" ht="14.25" thickTop="1" x14ac:dyDescent="0.25">
      <c r="A108" s="41" t="s">
        <v>1</v>
      </c>
      <c r="B108" s="12"/>
      <c r="C108" s="12"/>
      <c r="D108" s="12"/>
      <c r="E108" s="12"/>
      <c r="F108" s="12"/>
      <c r="G108" s="12"/>
      <c r="H108" s="12"/>
      <c r="I108" s="12"/>
    </row>
    <row r="109" spans="1:25" ht="13.5" x14ac:dyDescent="0.25">
      <c r="A109" s="41" t="s">
        <v>0</v>
      </c>
      <c r="B109" s="12"/>
      <c r="C109" s="12"/>
      <c r="D109" s="12"/>
      <c r="E109" s="12"/>
      <c r="F109" s="12"/>
      <c r="G109" s="12"/>
      <c r="H109" s="12"/>
      <c r="I109" s="12"/>
    </row>
    <row r="110" spans="1:25" x14ac:dyDescent="0.25">
      <c r="A110" s="35"/>
      <c r="B110" s="12"/>
      <c r="C110" s="12"/>
      <c r="D110" s="12"/>
      <c r="E110" s="12"/>
      <c r="F110" s="12"/>
      <c r="G110" s="12"/>
      <c r="H110" s="12"/>
      <c r="I110" s="12"/>
    </row>
    <row r="111" spans="1:25" x14ac:dyDescent="0.25">
      <c r="A111" s="35"/>
      <c r="B111" s="12"/>
      <c r="C111" s="12"/>
      <c r="D111" s="12"/>
      <c r="E111" s="12"/>
      <c r="F111" s="12"/>
      <c r="G111" s="12"/>
      <c r="H111" s="12"/>
      <c r="I111" s="12"/>
    </row>
    <row r="112" spans="1:25" x14ac:dyDescent="0.25">
      <c r="A112" s="35"/>
      <c r="B112" s="12"/>
      <c r="C112" s="12"/>
      <c r="D112" s="12"/>
      <c r="E112" s="12"/>
      <c r="F112" s="12"/>
      <c r="G112" s="12"/>
      <c r="H112" s="12"/>
      <c r="I112" s="12"/>
    </row>
    <row r="113" spans="1:20" ht="15" x14ac:dyDescent="0.25">
      <c r="A113" s="13" t="s">
        <v>42</v>
      </c>
      <c r="B113" s="12"/>
      <c r="C113" s="12"/>
      <c r="D113" s="12"/>
      <c r="E113" s="12"/>
      <c r="F113" s="12"/>
      <c r="G113" s="12"/>
      <c r="H113" s="12"/>
      <c r="I113" s="12"/>
      <c r="Q113" s="26"/>
      <c r="R113" s="26"/>
      <c r="S113" s="26"/>
      <c r="T113" s="26"/>
    </row>
    <row r="114" spans="1:20" ht="13.5" thickBo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Q114" s="26"/>
      <c r="R114" s="26"/>
      <c r="S114" s="26"/>
    </row>
    <row r="115" spans="1:20" ht="13.5" thickBot="1" x14ac:dyDescent="0.3">
      <c r="B115" s="11">
        <v>2000</v>
      </c>
      <c r="C115" s="11">
        <v>2001</v>
      </c>
      <c r="D115" s="11">
        <v>2002</v>
      </c>
      <c r="E115" s="11">
        <v>2003</v>
      </c>
      <c r="F115" s="11">
        <v>2004</v>
      </c>
      <c r="G115" s="11">
        <v>2005</v>
      </c>
      <c r="H115" s="11">
        <v>2006</v>
      </c>
      <c r="I115" s="11">
        <v>2007</v>
      </c>
      <c r="J115" s="11">
        <v>2008</v>
      </c>
      <c r="K115" s="11">
        <v>2009</v>
      </c>
      <c r="L115" s="11">
        <v>2010</v>
      </c>
      <c r="M115" s="11">
        <v>2011</v>
      </c>
      <c r="N115" s="11">
        <v>2012</v>
      </c>
      <c r="O115" s="11">
        <v>2013</v>
      </c>
      <c r="P115" s="11">
        <v>2014</v>
      </c>
      <c r="Q115" s="11">
        <v>2015</v>
      </c>
      <c r="R115" s="11">
        <v>2016</v>
      </c>
      <c r="S115" s="26"/>
    </row>
    <row r="116" spans="1:20" ht="12.75" customHeight="1" x14ac:dyDescent="0.25">
      <c r="A116" s="10" t="s">
        <v>19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2</v>
      </c>
      <c r="H116" s="17">
        <v>0</v>
      </c>
      <c r="I116" s="17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0</v>
      </c>
      <c r="P116" s="16">
        <v>0</v>
      </c>
      <c r="Q116" s="16">
        <v>0</v>
      </c>
      <c r="R116" s="16">
        <v>0</v>
      </c>
      <c r="S116" s="26"/>
    </row>
    <row r="117" spans="1:20" x14ac:dyDescent="0.25">
      <c r="A117" s="10" t="s">
        <v>18</v>
      </c>
      <c r="B117" s="17">
        <v>0</v>
      </c>
      <c r="C117" s="17">
        <v>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6">
        <v>1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26"/>
    </row>
    <row r="118" spans="1:20" x14ac:dyDescent="0.25">
      <c r="A118" s="10" t="s">
        <v>17</v>
      </c>
      <c r="B118" s="17">
        <v>0</v>
      </c>
      <c r="C118" s="17">
        <v>0</v>
      </c>
      <c r="D118" s="17">
        <v>0</v>
      </c>
      <c r="E118" s="17">
        <v>364</v>
      </c>
      <c r="F118" s="17">
        <v>354</v>
      </c>
      <c r="G118" s="17">
        <v>76</v>
      </c>
      <c r="H118" s="17">
        <v>43</v>
      </c>
      <c r="I118" s="17">
        <v>59</v>
      </c>
      <c r="J118" s="20">
        <v>62</v>
      </c>
      <c r="K118" s="20">
        <v>115</v>
      </c>
      <c r="L118" s="20">
        <v>159</v>
      </c>
      <c r="M118" s="20">
        <v>109</v>
      </c>
      <c r="N118" s="20">
        <v>76</v>
      </c>
      <c r="O118" s="20">
        <v>138</v>
      </c>
      <c r="P118" s="20">
        <v>299</v>
      </c>
      <c r="Q118" s="20">
        <v>220</v>
      </c>
      <c r="R118" s="20">
        <v>8</v>
      </c>
      <c r="S118" s="26"/>
    </row>
    <row r="119" spans="1:20" x14ac:dyDescent="0.25">
      <c r="A119" s="7" t="s">
        <v>16</v>
      </c>
      <c r="B119" s="34">
        <v>0</v>
      </c>
      <c r="C119" s="34">
        <v>0</v>
      </c>
      <c r="D119" s="34">
        <v>1</v>
      </c>
      <c r="E119" s="34">
        <v>46</v>
      </c>
      <c r="F119" s="34">
        <v>159</v>
      </c>
      <c r="G119" s="34">
        <v>42</v>
      </c>
      <c r="H119" s="34">
        <v>25</v>
      </c>
      <c r="I119" s="34">
        <v>52</v>
      </c>
      <c r="J119" s="17">
        <v>33</v>
      </c>
      <c r="K119" s="17">
        <v>131</v>
      </c>
      <c r="L119" s="17">
        <v>199</v>
      </c>
      <c r="M119" s="17">
        <v>179</v>
      </c>
      <c r="N119" s="17">
        <v>254</v>
      </c>
      <c r="O119" s="17">
        <v>290</v>
      </c>
      <c r="P119" s="23">
        <v>138</v>
      </c>
      <c r="Q119" s="17">
        <v>97</v>
      </c>
      <c r="R119" s="17">
        <v>28</v>
      </c>
      <c r="S119" s="58"/>
    </row>
    <row r="120" spans="1:20" x14ac:dyDescent="0.25">
      <c r="A120" s="6" t="s">
        <v>15</v>
      </c>
      <c r="B120" s="31">
        <v>0</v>
      </c>
      <c r="C120" s="31">
        <v>56</v>
      </c>
      <c r="D120" s="31">
        <v>261</v>
      </c>
      <c r="E120" s="31">
        <v>21</v>
      </c>
      <c r="F120" s="31">
        <v>0</v>
      </c>
      <c r="G120" s="31">
        <v>0</v>
      </c>
      <c r="H120" s="31">
        <v>0</v>
      </c>
      <c r="I120" s="31">
        <v>0</v>
      </c>
      <c r="J120" s="16">
        <v>0</v>
      </c>
      <c r="K120" s="16">
        <v>1</v>
      </c>
      <c r="L120" s="16">
        <v>3</v>
      </c>
      <c r="M120" s="16">
        <v>0</v>
      </c>
      <c r="N120" s="16">
        <v>2</v>
      </c>
      <c r="O120" s="16">
        <v>0</v>
      </c>
      <c r="P120" s="16">
        <v>0</v>
      </c>
      <c r="Q120" s="16">
        <v>0</v>
      </c>
      <c r="R120" s="16">
        <v>0</v>
      </c>
      <c r="S120" s="26"/>
    </row>
    <row r="121" spans="1:20" x14ac:dyDescent="0.25">
      <c r="A121" s="9" t="s">
        <v>14</v>
      </c>
      <c r="B121" s="20">
        <v>2</v>
      </c>
      <c r="C121" s="20">
        <v>1525</v>
      </c>
      <c r="D121" s="20">
        <v>2342</v>
      </c>
      <c r="E121" s="20">
        <v>3867</v>
      </c>
      <c r="F121" s="20">
        <v>4077</v>
      </c>
      <c r="G121" s="20">
        <v>534</v>
      </c>
      <c r="H121" s="20">
        <v>388</v>
      </c>
      <c r="I121" s="20">
        <v>531</v>
      </c>
      <c r="J121" s="20">
        <v>545</v>
      </c>
      <c r="K121" s="20">
        <v>833</v>
      </c>
      <c r="L121" s="20">
        <v>1651</v>
      </c>
      <c r="M121" s="20">
        <v>1424</v>
      </c>
      <c r="N121" s="20">
        <v>1641</v>
      </c>
      <c r="O121" s="20">
        <v>1843</v>
      </c>
      <c r="P121" s="20">
        <v>2223</v>
      </c>
      <c r="Q121" s="20">
        <v>3653</v>
      </c>
      <c r="R121" s="20">
        <v>5724</v>
      </c>
      <c r="S121" s="58"/>
    </row>
    <row r="122" spans="1:20" x14ac:dyDescent="0.25">
      <c r="A122" s="6" t="s">
        <v>13</v>
      </c>
      <c r="B122" s="31">
        <v>0</v>
      </c>
      <c r="C122" s="31">
        <v>25</v>
      </c>
      <c r="D122" s="31">
        <v>141</v>
      </c>
      <c r="E122" s="31">
        <v>10</v>
      </c>
      <c r="F122" s="31">
        <v>2</v>
      </c>
      <c r="G122" s="31">
        <v>28</v>
      </c>
      <c r="H122" s="31">
        <v>6</v>
      </c>
      <c r="I122" s="31">
        <v>6</v>
      </c>
      <c r="J122" s="17">
        <v>1</v>
      </c>
      <c r="K122" s="17">
        <v>0</v>
      </c>
      <c r="L122" s="17">
        <v>3</v>
      </c>
      <c r="M122" s="17">
        <v>16</v>
      </c>
      <c r="N122" s="17">
        <v>7</v>
      </c>
      <c r="O122" s="17">
        <v>4</v>
      </c>
      <c r="P122" s="17">
        <v>0</v>
      </c>
      <c r="Q122" s="17">
        <v>0</v>
      </c>
      <c r="R122" s="17">
        <v>0</v>
      </c>
      <c r="S122" s="26"/>
    </row>
    <row r="123" spans="1:20" x14ac:dyDescent="0.25">
      <c r="A123" s="6" t="s">
        <v>12</v>
      </c>
      <c r="B123" s="31">
        <v>0</v>
      </c>
      <c r="C123" s="31">
        <v>0</v>
      </c>
      <c r="D123" s="31">
        <v>287</v>
      </c>
      <c r="E123" s="31">
        <v>287</v>
      </c>
      <c r="F123" s="31">
        <v>248</v>
      </c>
      <c r="G123" s="31">
        <v>14</v>
      </c>
      <c r="H123" s="31">
        <v>10</v>
      </c>
      <c r="I123" s="31">
        <v>4</v>
      </c>
      <c r="J123" s="17">
        <v>3</v>
      </c>
      <c r="K123" s="17">
        <v>3</v>
      </c>
      <c r="L123" s="17">
        <v>5</v>
      </c>
      <c r="M123" s="17">
        <v>1</v>
      </c>
      <c r="N123" s="17">
        <v>3</v>
      </c>
      <c r="O123" s="17">
        <v>6</v>
      </c>
      <c r="P123" s="17">
        <v>15</v>
      </c>
      <c r="Q123" s="17">
        <v>0</v>
      </c>
      <c r="R123" s="17">
        <v>10</v>
      </c>
      <c r="S123" s="26"/>
    </row>
    <row r="124" spans="1:20" x14ac:dyDescent="0.25">
      <c r="A124" s="6" t="s">
        <v>11</v>
      </c>
      <c r="B124" s="31">
        <v>0</v>
      </c>
      <c r="C124" s="31">
        <v>24</v>
      </c>
      <c r="D124" s="31">
        <v>140</v>
      </c>
      <c r="E124" s="31">
        <v>69</v>
      </c>
      <c r="F124" s="31">
        <v>0</v>
      </c>
      <c r="G124" s="31">
        <v>0</v>
      </c>
      <c r="H124" s="31">
        <v>0</v>
      </c>
      <c r="I124" s="31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26"/>
    </row>
    <row r="125" spans="1:20" x14ac:dyDescent="0.25">
      <c r="A125" s="7" t="s">
        <v>10</v>
      </c>
      <c r="B125" s="34">
        <v>0</v>
      </c>
      <c r="C125" s="34">
        <v>55</v>
      </c>
      <c r="D125" s="34">
        <v>275</v>
      </c>
      <c r="E125" s="34">
        <v>307</v>
      </c>
      <c r="F125" s="34">
        <v>422</v>
      </c>
      <c r="G125" s="34">
        <v>46</v>
      </c>
      <c r="H125" s="34">
        <v>92</v>
      </c>
      <c r="I125" s="34">
        <v>96</v>
      </c>
      <c r="J125" s="17">
        <v>135</v>
      </c>
      <c r="K125" s="17">
        <v>273</v>
      </c>
      <c r="L125" s="17">
        <v>341</v>
      </c>
      <c r="M125" s="17">
        <v>392</v>
      </c>
      <c r="N125" s="17">
        <v>448</v>
      </c>
      <c r="O125" s="17">
        <v>47</v>
      </c>
      <c r="P125" s="17">
        <v>12</v>
      </c>
      <c r="Q125" s="17">
        <v>37</v>
      </c>
      <c r="R125" s="17">
        <v>0</v>
      </c>
      <c r="S125" s="26"/>
    </row>
    <row r="126" spans="1:20" x14ac:dyDescent="0.25">
      <c r="A126" s="6" t="s">
        <v>9</v>
      </c>
      <c r="B126" s="31">
        <v>0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17">
        <v>344</v>
      </c>
      <c r="P126" s="17">
        <v>373</v>
      </c>
      <c r="Q126" s="17">
        <v>601</v>
      </c>
      <c r="R126" s="17">
        <v>267</v>
      </c>
      <c r="S126" s="26"/>
    </row>
    <row r="127" spans="1:20" x14ac:dyDescent="0.25">
      <c r="A127" s="6" t="s">
        <v>7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17">
        <v>140</v>
      </c>
      <c r="P127" s="17">
        <v>3</v>
      </c>
      <c r="Q127" s="17">
        <v>87</v>
      </c>
      <c r="R127" s="17">
        <v>55</v>
      </c>
      <c r="S127" s="26"/>
    </row>
    <row r="128" spans="1:20" x14ac:dyDescent="0.25">
      <c r="A128" s="6" t="s">
        <v>6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17">
        <v>349</v>
      </c>
      <c r="P128" s="17">
        <v>91</v>
      </c>
      <c r="Q128" s="17">
        <v>269</v>
      </c>
      <c r="R128" s="17">
        <v>197</v>
      </c>
      <c r="S128" s="26"/>
    </row>
    <row r="129" spans="1:20" x14ac:dyDescent="0.25">
      <c r="A129" s="6" t="s">
        <v>8</v>
      </c>
      <c r="B129" s="31">
        <v>0</v>
      </c>
      <c r="C129" s="31">
        <v>56</v>
      </c>
      <c r="D129" s="31">
        <v>185</v>
      </c>
      <c r="E129" s="31">
        <v>408</v>
      </c>
      <c r="F129" s="31">
        <v>633</v>
      </c>
      <c r="G129" s="31">
        <v>36</v>
      </c>
      <c r="H129" s="31">
        <v>32</v>
      </c>
      <c r="I129" s="31">
        <v>29</v>
      </c>
      <c r="J129" s="18">
        <v>138</v>
      </c>
      <c r="K129" s="18">
        <v>75</v>
      </c>
      <c r="L129" s="18">
        <v>236</v>
      </c>
      <c r="M129" s="18">
        <v>171</v>
      </c>
      <c r="N129" s="18">
        <v>180</v>
      </c>
      <c r="O129" s="18">
        <v>19</v>
      </c>
      <c r="P129" s="18">
        <v>232</v>
      </c>
      <c r="Q129" s="18">
        <v>2</v>
      </c>
      <c r="R129" s="18">
        <v>0</v>
      </c>
      <c r="S129" s="26"/>
    </row>
    <row r="130" spans="1:20" x14ac:dyDescent="0.25">
      <c r="A130" s="7" t="s">
        <v>5</v>
      </c>
      <c r="B130" s="34">
        <v>476</v>
      </c>
      <c r="C130" s="34">
        <v>570</v>
      </c>
      <c r="D130" s="34">
        <v>1665</v>
      </c>
      <c r="E130" s="34">
        <v>2540</v>
      </c>
      <c r="F130" s="34">
        <v>2431</v>
      </c>
      <c r="G130" s="34">
        <v>171</v>
      </c>
      <c r="H130" s="34">
        <v>102</v>
      </c>
      <c r="I130" s="34">
        <v>173</v>
      </c>
      <c r="J130" s="17">
        <v>125</v>
      </c>
      <c r="K130" s="17">
        <v>367</v>
      </c>
      <c r="L130" s="17">
        <v>553</v>
      </c>
      <c r="M130" s="17">
        <v>483</v>
      </c>
      <c r="N130" s="17">
        <v>431</v>
      </c>
      <c r="O130" s="17">
        <v>51</v>
      </c>
      <c r="P130" s="17">
        <v>8</v>
      </c>
      <c r="Q130" s="17">
        <v>4</v>
      </c>
      <c r="R130" s="17">
        <v>0</v>
      </c>
      <c r="S130" s="26"/>
    </row>
    <row r="131" spans="1:20" x14ac:dyDescent="0.25">
      <c r="A131" s="6" t="s">
        <v>4</v>
      </c>
      <c r="B131" s="31">
        <v>0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17">
        <v>4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26"/>
    </row>
    <row r="132" spans="1:20" ht="15" x14ac:dyDescent="0.25">
      <c r="A132" s="6" t="s">
        <v>44</v>
      </c>
      <c r="B132" s="31">
        <v>1886</v>
      </c>
      <c r="C132" s="31">
        <v>172</v>
      </c>
      <c r="D132" s="31">
        <v>27</v>
      </c>
      <c r="E132" s="31">
        <v>92</v>
      </c>
      <c r="F132" s="31">
        <v>13</v>
      </c>
      <c r="G132" s="31">
        <v>2</v>
      </c>
      <c r="H132" s="31">
        <v>5</v>
      </c>
      <c r="I132" s="31">
        <v>0</v>
      </c>
      <c r="J132" s="16">
        <v>2</v>
      </c>
      <c r="K132" s="16">
        <v>1</v>
      </c>
      <c r="L132" s="16">
        <v>3</v>
      </c>
      <c r="M132" s="16">
        <v>13</v>
      </c>
      <c r="N132" s="16">
        <v>8</v>
      </c>
      <c r="O132" s="16">
        <v>117</v>
      </c>
      <c r="P132" s="16">
        <v>162</v>
      </c>
      <c r="Q132" s="16">
        <v>346</v>
      </c>
      <c r="R132" s="16">
        <v>341</v>
      </c>
      <c r="S132" s="26"/>
    </row>
    <row r="133" spans="1:20" ht="13.5" thickBot="1" x14ac:dyDescent="0.3">
      <c r="A133" s="4" t="s">
        <v>2</v>
      </c>
      <c r="B133" s="33">
        <v>2364</v>
      </c>
      <c r="C133" s="33">
        <v>2484</v>
      </c>
      <c r="D133" s="33">
        <v>5324</v>
      </c>
      <c r="E133" s="33">
        <v>8011</v>
      </c>
      <c r="F133" s="33">
        <v>8339</v>
      </c>
      <c r="G133" s="33">
        <v>951</v>
      </c>
      <c r="H133" s="33">
        <v>703</v>
      </c>
      <c r="I133" s="33">
        <v>950</v>
      </c>
      <c r="J133" s="15">
        <v>1049</v>
      </c>
      <c r="K133" s="15">
        <v>1799</v>
      </c>
      <c r="L133" s="15">
        <f>SUM(L116:L132)</f>
        <v>3153</v>
      </c>
      <c r="M133" s="15">
        <f t="shared" ref="M133:R133" si="62">SUM(M116:M132)</f>
        <v>2788</v>
      </c>
      <c r="N133" s="15">
        <f t="shared" si="62"/>
        <v>3051</v>
      </c>
      <c r="O133" s="15">
        <f t="shared" si="62"/>
        <v>3348</v>
      </c>
      <c r="P133" s="15">
        <f t="shared" si="62"/>
        <v>3556</v>
      </c>
      <c r="Q133" s="15">
        <f t="shared" si="62"/>
        <v>5316</v>
      </c>
      <c r="R133" s="15">
        <f t="shared" si="62"/>
        <v>6630</v>
      </c>
      <c r="S133" s="58"/>
      <c r="T133" s="30"/>
    </row>
    <row r="134" spans="1:20" ht="14.25" thickTop="1" x14ac:dyDescent="0.25">
      <c r="A134" s="41" t="s">
        <v>1</v>
      </c>
      <c r="B134" s="12"/>
      <c r="C134" s="12"/>
      <c r="D134" s="12"/>
      <c r="E134" s="32"/>
      <c r="F134" s="12"/>
      <c r="G134" s="12"/>
      <c r="H134" s="12"/>
      <c r="Q134" s="6"/>
      <c r="R134" s="26"/>
      <c r="S134" s="26"/>
      <c r="T134" s="31"/>
    </row>
    <row r="135" spans="1:20" ht="12.75" customHeight="1" x14ac:dyDescent="0.25">
      <c r="A135" s="41" t="s">
        <v>0</v>
      </c>
      <c r="B135" s="2"/>
      <c r="C135" s="2"/>
      <c r="D135" s="2"/>
      <c r="E135" s="2"/>
      <c r="F135" s="2"/>
      <c r="G135" s="12"/>
      <c r="H135" s="12"/>
      <c r="Q135" s="6"/>
      <c r="R135" s="26"/>
      <c r="S135" s="26"/>
      <c r="T135" s="30"/>
    </row>
    <row r="136" spans="1:20" ht="13.5" x14ac:dyDescent="0.25">
      <c r="A136" s="41" t="s">
        <v>43</v>
      </c>
      <c r="B136" s="2"/>
      <c r="C136" s="2"/>
      <c r="D136" s="2"/>
      <c r="E136" s="2"/>
      <c r="F136" s="2"/>
      <c r="Q136" s="29"/>
      <c r="R136" s="26"/>
      <c r="S136" s="26"/>
      <c r="T136" s="28"/>
    </row>
    <row r="137" spans="1:20" x14ac:dyDescent="0.25">
      <c r="Q137" s="26"/>
      <c r="R137" s="26"/>
      <c r="S137" s="26"/>
      <c r="T137" s="26"/>
    </row>
    <row r="138" spans="1:20" ht="15" x14ac:dyDescent="0.25">
      <c r="A138" s="13" t="s">
        <v>42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Q138" s="26"/>
      <c r="R138" s="26"/>
      <c r="S138" s="26"/>
      <c r="T138" s="26"/>
    </row>
    <row r="139" spans="1:20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Q139" s="26"/>
      <c r="R139" s="26"/>
      <c r="S139" s="26"/>
      <c r="T139" s="26"/>
    </row>
    <row r="140" spans="1:20" ht="13.5" customHeight="1" thickBot="1" x14ac:dyDescent="0.3">
      <c r="A140" s="12"/>
      <c r="B140" s="63" t="s">
        <v>41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Q140" s="26"/>
      <c r="R140" s="26"/>
      <c r="S140" s="26"/>
      <c r="T140" s="26"/>
    </row>
    <row r="141" spans="1:20" ht="13.5" thickBot="1" x14ac:dyDescent="0.3">
      <c r="B141" s="11">
        <v>2000</v>
      </c>
      <c r="C141" s="11">
        <v>2001</v>
      </c>
      <c r="D141" s="11">
        <v>2002</v>
      </c>
      <c r="E141" s="11">
        <v>2003</v>
      </c>
      <c r="F141" s="11">
        <v>2004</v>
      </c>
      <c r="G141" s="11">
        <v>2005</v>
      </c>
      <c r="H141" s="11">
        <v>2006</v>
      </c>
      <c r="I141" s="11">
        <v>2007</v>
      </c>
      <c r="J141" s="11">
        <v>2008</v>
      </c>
      <c r="K141" s="11">
        <v>2009</v>
      </c>
      <c r="L141" s="11">
        <v>2010</v>
      </c>
      <c r="M141" s="11">
        <v>2011</v>
      </c>
      <c r="N141" s="11">
        <v>2012</v>
      </c>
      <c r="O141" s="11">
        <v>2013</v>
      </c>
      <c r="P141" s="11">
        <v>2014</v>
      </c>
      <c r="Q141" s="11">
        <v>2015</v>
      </c>
      <c r="R141" s="11">
        <v>2016</v>
      </c>
      <c r="S141" s="26"/>
      <c r="T141" s="26"/>
    </row>
    <row r="142" spans="1:20" x14ac:dyDescent="0.25">
      <c r="A142" s="10" t="s">
        <v>19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4">
        <v>2.103049421661409E-3</v>
      </c>
      <c r="H142" s="24">
        <v>0</v>
      </c>
      <c r="I142" s="24">
        <v>0</v>
      </c>
      <c r="J142" s="24">
        <v>0</v>
      </c>
      <c r="K142" s="24">
        <f t="shared" ref="K142:K159" si="63">K116/$K$133</f>
        <v>0</v>
      </c>
      <c r="L142" s="24">
        <f t="shared" ref="L142:L159" si="64">L116/$L$133</f>
        <v>0</v>
      </c>
      <c r="M142" s="24">
        <f t="shared" ref="M142:M158" si="65">M116/$M$133</f>
        <v>0</v>
      </c>
      <c r="N142" s="24">
        <f t="shared" ref="N142:N158" si="66">N116/$N$133</f>
        <v>3.2776138970829236E-4</v>
      </c>
      <c r="O142" s="24">
        <f t="shared" ref="O142:O158" si="67">O116/$O$133</f>
        <v>0</v>
      </c>
      <c r="P142" s="5">
        <f t="shared" ref="P142:P158" si="68">P116/$P$133</f>
        <v>0</v>
      </c>
      <c r="Q142" s="5">
        <f t="shared" ref="Q142:Q158" si="69">Q116/$Q$133</f>
        <v>0</v>
      </c>
      <c r="R142" s="5">
        <f t="shared" ref="R142:R159" si="70">R116/$R$133</f>
        <v>0</v>
      </c>
      <c r="S142" s="26"/>
      <c r="T142" s="26"/>
    </row>
    <row r="143" spans="1:20" x14ac:dyDescent="0.25">
      <c r="A143" s="10" t="s">
        <v>18</v>
      </c>
      <c r="B143" s="24">
        <v>0</v>
      </c>
      <c r="C143" s="24">
        <v>4.0257648953301127E-4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9.5328884652049568E-4</v>
      </c>
      <c r="K143" s="24">
        <f t="shared" si="63"/>
        <v>0</v>
      </c>
      <c r="L143" s="24">
        <f t="shared" si="64"/>
        <v>0</v>
      </c>
      <c r="M143" s="24">
        <f t="shared" si="65"/>
        <v>0</v>
      </c>
      <c r="N143" s="24">
        <f t="shared" si="66"/>
        <v>0</v>
      </c>
      <c r="O143" s="24">
        <f t="shared" si="67"/>
        <v>0</v>
      </c>
      <c r="P143" s="24">
        <f t="shared" si="68"/>
        <v>0</v>
      </c>
      <c r="Q143" s="24">
        <f t="shared" si="69"/>
        <v>0</v>
      </c>
      <c r="R143" s="24">
        <f t="shared" si="70"/>
        <v>0</v>
      </c>
    </row>
    <row r="144" spans="1:20" x14ac:dyDescent="0.25">
      <c r="A144" s="10" t="s">
        <v>17</v>
      </c>
      <c r="B144" s="24">
        <v>0</v>
      </c>
      <c r="C144" s="24">
        <v>0</v>
      </c>
      <c r="D144" s="24">
        <v>0</v>
      </c>
      <c r="E144" s="24">
        <v>4.543752340531769E-2</v>
      </c>
      <c r="F144" s="24">
        <v>4.2451133229404005E-2</v>
      </c>
      <c r="G144" s="24">
        <v>7.9915878023133546E-2</v>
      </c>
      <c r="H144" s="24">
        <v>6.1166429587482217E-2</v>
      </c>
      <c r="I144" s="24">
        <v>6.210526315789474E-2</v>
      </c>
      <c r="J144" s="8">
        <v>5.9103908484270731E-2</v>
      </c>
      <c r="K144" s="8">
        <f t="shared" si="63"/>
        <v>6.3924402445803219E-2</v>
      </c>
      <c r="L144" s="8">
        <f t="shared" si="64"/>
        <v>5.0428163653663177E-2</v>
      </c>
      <c r="M144" s="8">
        <f t="shared" si="65"/>
        <v>3.9096126255380198E-2</v>
      </c>
      <c r="N144" s="8">
        <f t="shared" si="66"/>
        <v>2.4909865617830221E-2</v>
      </c>
      <c r="O144" s="8">
        <f t="shared" si="67"/>
        <v>4.1218637992831542E-2</v>
      </c>
      <c r="P144" s="8">
        <f t="shared" si="68"/>
        <v>8.4083239595050624E-2</v>
      </c>
      <c r="Q144" s="8">
        <f t="shared" si="69"/>
        <v>4.1384499623777278E-2</v>
      </c>
      <c r="R144" s="8">
        <f t="shared" si="70"/>
        <v>1.2066365007541479E-3</v>
      </c>
    </row>
    <row r="145" spans="1:18" x14ac:dyDescent="0.25">
      <c r="A145" s="7" t="s">
        <v>16</v>
      </c>
      <c r="B145" s="25">
        <v>0</v>
      </c>
      <c r="C145" s="25">
        <v>0</v>
      </c>
      <c r="D145" s="25">
        <v>1.8782870022539445E-4</v>
      </c>
      <c r="E145" s="25">
        <v>5.7421046061665211E-3</v>
      </c>
      <c r="F145" s="25">
        <v>1.9067034416596716E-2</v>
      </c>
      <c r="G145" s="25">
        <v>4.4164037854889593E-2</v>
      </c>
      <c r="H145" s="25">
        <v>3.5561877667140827E-2</v>
      </c>
      <c r="I145" s="25">
        <v>5.473684210526316E-2</v>
      </c>
      <c r="J145" s="24">
        <v>3.1458531935176358E-2</v>
      </c>
      <c r="K145" s="24">
        <f t="shared" si="63"/>
        <v>7.2818232351306286E-2</v>
      </c>
      <c r="L145" s="24">
        <f t="shared" si="64"/>
        <v>6.3114494132572155E-2</v>
      </c>
      <c r="M145" s="24">
        <f t="shared" si="65"/>
        <v>6.4203730272596848E-2</v>
      </c>
      <c r="N145" s="24">
        <f t="shared" si="66"/>
        <v>8.3251392985906267E-2</v>
      </c>
      <c r="O145" s="24">
        <f t="shared" si="67"/>
        <v>8.661887694145759E-2</v>
      </c>
      <c r="P145" s="24">
        <f t="shared" si="68"/>
        <v>3.8807649043869519E-2</v>
      </c>
      <c r="Q145" s="24">
        <f t="shared" si="69"/>
        <v>1.8246802106847253E-2</v>
      </c>
      <c r="R145" s="24">
        <f t="shared" si="70"/>
        <v>4.2232277526395171E-3</v>
      </c>
    </row>
    <row r="146" spans="1:18" x14ac:dyDescent="0.25">
      <c r="A146" s="6" t="s">
        <v>15</v>
      </c>
      <c r="B146" s="24">
        <v>0</v>
      </c>
      <c r="C146" s="24">
        <v>2.2544283413848631E-2</v>
      </c>
      <c r="D146" s="24">
        <v>4.9023290758827949E-2</v>
      </c>
      <c r="E146" s="24">
        <v>2.6213955810760205E-3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f t="shared" si="63"/>
        <v>5.5586436909394106E-4</v>
      </c>
      <c r="L146" s="24">
        <f t="shared" si="64"/>
        <v>9.5147478591817321E-4</v>
      </c>
      <c r="M146" s="24">
        <f t="shared" si="65"/>
        <v>0</v>
      </c>
      <c r="N146" s="24">
        <f t="shared" si="66"/>
        <v>6.5552277941658473E-4</v>
      </c>
      <c r="O146" s="24">
        <f t="shared" si="67"/>
        <v>0</v>
      </c>
      <c r="P146" s="24">
        <f t="shared" si="68"/>
        <v>0</v>
      </c>
      <c r="Q146" s="24">
        <f t="shared" si="69"/>
        <v>0</v>
      </c>
      <c r="R146" s="24">
        <f>R120/$R$133</f>
        <v>0</v>
      </c>
    </row>
    <row r="147" spans="1:18" x14ac:dyDescent="0.25">
      <c r="A147" s="9" t="s">
        <v>14</v>
      </c>
      <c r="B147" s="8">
        <v>8.4602368866328254E-4</v>
      </c>
      <c r="C147" s="8">
        <v>0.61392914653784214</v>
      </c>
      <c r="D147" s="8">
        <v>0.43989481592787377</v>
      </c>
      <c r="E147" s="8">
        <v>0.48271127200099861</v>
      </c>
      <c r="F147" s="8">
        <v>0.48890754287084781</v>
      </c>
      <c r="G147" s="8">
        <v>0.56151419558359617</v>
      </c>
      <c r="H147" s="8">
        <v>0.55192034139402557</v>
      </c>
      <c r="I147" s="8">
        <v>0.55894736842105264</v>
      </c>
      <c r="J147" s="8">
        <v>0.51954242135367013</v>
      </c>
      <c r="K147" s="8">
        <f t="shared" si="63"/>
        <v>0.46303501945525294</v>
      </c>
      <c r="L147" s="8">
        <f t="shared" si="64"/>
        <v>0.52362829051696802</v>
      </c>
      <c r="M147" s="8">
        <f t="shared" si="65"/>
        <v>0.51076040172166426</v>
      </c>
      <c r="N147" s="8">
        <f t="shared" si="66"/>
        <v>0.53785644051130777</v>
      </c>
      <c r="O147" s="8">
        <f t="shared" si="67"/>
        <v>0.55047789725209084</v>
      </c>
      <c r="P147" s="8">
        <f t="shared" si="68"/>
        <v>0.62514060742407196</v>
      </c>
      <c r="Q147" s="8">
        <f t="shared" si="69"/>
        <v>0.68717080511662909</v>
      </c>
      <c r="R147" s="8">
        <f>R121/$R$133</f>
        <v>0.8633484162895928</v>
      </c>
    </row>
    <row r="148" spans="1:18" x14ac:dyDescent="0.25">
      <c r="A148" s="6" t="s">
        <v>13</v>
      </c>
      <c r="B148" s="24">
        <v>0</v>
      </c>
      <c r="C148" s="24">
        <v>1.0064412238325281E-2</v>
      </c>
      <c r="D148" s="24">
        <v>2.6483846731780617E-2</v>
      </c>
      <c r="E148" s="24">
        <v>1.2482836100362001E-3</v>
      </c>
      <c r="F148" s="24">
        <v>2.398369109005876E-4</v>
      </c>
      <c r="G148" s="24">
        <v>2.9442691903259727E-2</v>
      </c>
      <c r="H148" s="24">
        <v>8.5348506401137988E-3</v>
      </c>
      <c r="I148" s="24">
        <v>6.3157894736842104E-3</v>
      </c>
      <c r="J148" s="24">
        <v>9.5328884652049568E-4</v>
      </c>
      <c r="K148" s="24">
        <f t="shared" si="63"/>
        <v>0</v>
      </c>
      <c r="L148" s="24">
        <f t="shared" si="64"/>
        <v>9.5147478591817321E-4</v>
      </c>
      <c r="M148" s="24">
        <f t="shared" si="65"/>
        <v>5.7388809182209472E-3</v>
      </c>
      <c r="N148" s="24">
        <f t="shared" si="66"/>
        <v>2.2943297279580466E-3</v>
      </c>
      <c r="O148" s="24">
        <f t="shared" si="67"/>
        <v>1.1947431302270011E-3</v>
      </c>
      <c r="P148" s="24">
        <f t="shared" si="68"/>
        <v>0</v>
      </c>
      <c r="Q148" s="24">
        <f t="shared" si="69"/>
        <v>0</v>
      </c>
      <c r="R148" s="24">
        <f t="shared" si="70"/>
        <v>0</v>
      </c>
    </row>
    <row r="149" spans="1:18" x14ac:dyDescent="0.25">
      <c r="A149" s="6" t="s">
        <v>12</v>
      </c>
      <c r="B149" s="24">
        <v>0</v>
      </c>
      <c r="C149" s="24">
        <v>0</v>
      </c>
      <c r="D149" s="24">
        <v>5.3906836964688204E-2</v>
      </c>
      <c r="E149" s="24">
        <v>3.5825739608038948E-2</v>
      </c>
      <c r="F149" s="24">
        <v>2.9739776951672861E-2</v>
      </c>
      <c r="G149" s="24">
        <v>1.4721345951629864E-2</v>
      </c>
      <c r="H149" s="24">
        <v>1.422475106685633E-2</v>
      </c>
      <c r="I149" s="24">
        <v>4.2105263157894736E-3</v>
      </c>
      <c r="J149" s="24">
        <v>2.859866539561487E-3</v>
      </c>
      <c r="K149" s="24">
        <f t="shared" si="63"/>
        <v>1.6675931072818232E-3</v>
      </c>
      <c r="L149" s="24">
        <f t="shared" si="64"/>
        <v>1.585791309863622E-3</v>
      </c>
      <c r="M149" s="24">
        <f t="shared" si="65"/>
        <v>3.586800573888092E-4</v>
      </c>
      <c r="N149" s="24">
        <f t="shared" si="66"/>
        <v>9.8328416912487715E-4</v>
      </c>
      <c r="O149" s="24">
        <f t="shared" si="67"/>
        <v>1.7921146953405018E-3</v>
      </c>
      <c r="P149" s="24">
        <f t="shared" si="68"/>
        <v>4.2182227221597302E-3</v>
      </c>
      <c r="Q149" s="24">
        <f t="shared" si="69"/>
        <v>0</v>
      </c>
      <c r="R149" s="24">
        <f t="shared" si="70"/>
        <v>1.5082956259426848E-3</v>
      </c>
    </row>
    <row r="150" spans="1:18" x14ac:dyDescent="0.25">
      <c r="A150" s="6" t="s">
        <v>11</v>
      </c>
      <c r="B150" s="24">
        <v>0</v>
      </c>
      <c r="C150" s="24">
        <v>9.6618357487922701E-3</v>
      </c>
      <c r="D150" s="24">
        <v>2.6296018031555221E-2</v>
      </c>
      <c r="E150" s="24">
        <v>8.6131569092497817E-3</v>
      </c>
      <c r="F150" s="24">
        <v>0</v>
      </c>
      <c r="G150" s="24">
        <v>0</v>
      </c>
      <c r="H150" s="24">
        <v>0</v>
      </c>
      <c r="I150" s="24">
        <v>0</v>
      </c>
      <c r="J150" s="8">
        <v>0</v>
      </c>
      <c r="K150" s="8">
        <f t="shared" si="63"/>
        <v>0</v>
      </c>
      <c r="L150" s="8">
        <f t="shared" si="64"/>
        <v>0</v>
      </c>
      <c r="M150" s="8">
        <f t="shared" si="65"/>
        <v>0</v>
      </c>
      <c r="N150" s="8">
        <f t="shared" si="66"/>
        <v>0</v>
      </c>
      <c r="O150" s="8">
        <f t="shared" si="67"/>
        <v>0</v>
      </c>
      <c r="P150" s="8">
        <f t="shared" si="68"/>
        <v>0</v>
      </c>
      <c r="Q150" s="8">
        <f t="shared" si="69"/>
        <v>0</v>
      </c>
      <c r="R150" s="8">
        <f t="shared" si="70"/>
        <v>0</v>
      </c>
    </row>
    <row r="151" spans="1:18" x14ac:dyDescent="0.25">
      <c r="A151" s="7" t="s">
        <v>10</v>
      </c>
      <c r="B151" s="25">
        <v>0</v>
      </c>
      <c r="C151" s="25">
        <v>2.2141706924315621E-2</v>
      </c>
      <c r="D151" s="25">
        <v>5.1652892561983473E-2</v>
      </c>
      <c r="E151" s="25">
        <v>3.8322306828111344E-2</v>
      </c>
      <c r="F151" s="25">
        <v>5.0605588200023983E-2</v>
      </c>
      <c r="G151" s="25">
        <v>4.8370136698212406E-2</v>
      </c>
      <c r="H151" s="25">
        <v>0.13086770981507823</v>
      </c>
      <c r="I151" s="25">
        <v>0.10105263157894737</v>
      </c>
      <c r="J151" s="24">
        <v>0.12869399428026693</v>
      </c>
      <c r="K151" s="24">
        <f t="shared" si="63"/>
        <v>0.1517509727626459</v>
      </c>
      <c r="L151" s="24">
        <f t="shared" si="64"/>
        <v>0.10815096733269902</v>
      </c>
      <c r="M151" s="24">
        <f t="shared" si="65"/>
        <v>0.14060258249641319</v>
      </c>
      <c r="N151" s="24">
        <f t="shared" si="66"/>
        <v>0.14683710258931498</v>
      </c>
      <c r="O151" s="24">
        <f t="shared" si="67"/>
        <v>1.4038231780167264E-2</v>
      </c>
      <c r="P151" s="24">
        <f t="shared" si="68"/>
        <v>3.3745781777277839E-3</v>
      </c>
      <c r="Q151" s="24">
        <f t="shared" si="69"/>
        <v>6.9601203912716325E-3</v>
      </c>
      <c r="R151" s="24">
        <f t="shared" si="70"/>
        <v>0</v>
      </c>
    </row>
    <row r="152" spans="1:18" x14ac:dyDescent="0.25">
      <c r="A152" s="6" t="s">
        <v>9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f t="shared" si="63"/>
        <v>0</v>
      </c>
      <c r="L152" s="24">
        <f t="shared" si="64"/>
        <v>0</v>
      </c>
      <c r="M152" s="24">
        <f t="shared" si="65"/>
        <v>0</v>
      </c>
      <c r="N152" s="24">
        <f t="shared" si="66"/>
        <v>0</v>
      </c>
      <c r="O152" s="24">
        <f t="shared" si="67"/>
        <v>0.10274790919952211</v>
      </c>
      <c r="P152" s="24">
        <f t="shared" si="68"/>
        <v>0.10489313835770529</v>
      </c>
      <c r="Q152" s="24">
        <f t="shared" si="69"/>
        <v>0.11305492851768247</v>
      </c>
      <c r="R152" s="24">
        <f t="shared" si="70"/>
        <v>4.0271493212669686E-2</v>
      </c>
    </row>
    <row r="153" spans="1:18" x14ac:dyDescent="0.25">
      <c r="A153" s="6" t="s">
        <v>7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f t="shared" si="63"/>
        <v>0</v>
      </c>
      <c r="L153" s="24">
        <f t="shared" si="64"/>
        <v>0</v>
      </c>
      <c r="M153" s="24">
        <f t="shared" si="65"/>
        <v>0</v>
      </c>
      <c r="N153" s="24">
        <f t="shared" si="66"/>
        <v>0</v>
      </c>
      <c r="O153" s="24">
        <f t="shared" si="67"/>
        <v>4.1816009557945039E-2</v>
      </c>
      <c r="P153" s="24">
        <f t="shared" si="68"/>
        <v>8.4364454443194598E-4</v>
      </c>
      <c r="Q153" s="24">
        <f t="shared" si="69"/>
        <v>1.636568848758465E-2</v>
      </c>
      <c r="R153" s="24">
        <f t="shared" si="70"/>
        <v>8.2956259426847662E-3</v>
      </c>
    </row>
    <row r="154" spans="1:18" x14ac:dyDescent="0.25">
      <c r="A154" s="6" t="s">
        <v>6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f t="shared" si="63"/>
        <v>0</v>
      </c>
      <c r="L154" s="24">
        <f t="shared" si="64"/>
        <v>0</v>
      </c>
      <c r="M154" s="24">
        <f t="shared" si="65"/>
        <v>0</v>
      </c>
      <c r="N154" s="24">
        <f t="shared" si="66"/>
        <v>0</v>
      </c>
      <c r="O154" s="24">
        <f t="shared" si="67"/>
        <v>0.10424133811230585</v>
      </c>
      <c r="P154" s="24">
        <f t="shared" si="68"/>
        <v>2.5590551181102362E-2</v>
      </c>
      <c r="Q154" s="24">
        <f t="shared" si="69"/>
        <v>5.060195635816403E-2</v>
      </c>
      <c r="R154" s="24">
        <f t="shared" si="70"/>
        <v>2.9713423831070888E-2</v>
      </c>
    </row>
    <row r="155" spans="1:18" x14ac:dyDescent="0.25">
      <c r="A155" s="6" t="s">
        <v>8</v>
      </c>
      <c r="B155" s="24">
        <v>0</v>
      </c>
      <c r="C155" s="24">
        <v>2.2544283413848631E-2</v>
      </c>
      <c r="D155" s="24">
        <v>3.4748309541697969E-2</v>
      </c>
      <c r="E155" s="24">
        <v>5.0929971289476968E-2</v>
      </c>
      <c r="F155" s="24">
        <v>7.5908382300035979E-2</v>
      </c>
      <c r="G155" s="24">
        <v>3.7854889589905363E-2</v>
      </c>
      <c r="H155" s="24">
        <v>4.5519203413940258E-2</v>
      </c>
      <c r="I155" s="24">
        <v>3.0526315789473683E-2</v>
      </c>
      <c r="J155" s="8">
        <v>0.13155386081982839</v>
      </c>
      <c r="K155" s="8">
        <f t="shared" si="63"/>
        <v>4.1689827682045578E-2</v>
      </c>
      <c r="L155" s="8">
        <f t="shared" si="64"/>
        <v>7.4849349825562961E-2</v>
      </c>
      <c r="M155" s="8">
        <f t="shared" si="65"/>
        <v>6.1334289813486369E-2</v>
      </c>
      <c r="N155" s="8">
        <f t="shared" si="66"/>
        <v>5.8997050147492625E-2</v>
      </c>
      <c r="O155" s="8">
        <f t="shared" si="67"/>
        <v>5.675029868578256E-3</v>
      </c>
      <c r="P155" s="8">
        <f t="shared" si="68"/>
        <v>6.5241844769403826E-2</v>
      </c>
      <c r="Q155" s="8">
        <f t="shared" si="69"/>
        <v>3.7622272385252068E-4</v>
      </c>
      <c r="R155" s="8">
        <f t="shared" si="70"/>
        <v>0</v>
      </c>
    </row>
    <row r="156" spans="1:18" x14ac:dyDescent="0.25">
      <c r="A156" s="7" t="s">
        <v>5</v>
      </c>
      <c r="B156" s="25">
        <v>0.20135363790186125</v>
      </c>
      <c r="C156" s="25">
        <v>0.22946859903381642</v>
      </c>
      <c r="D156" s="25">
        <v>0.31273478587528175</v>
      </c>
      <c r="E156" s="25">
        <v>0.31706403694919488</v>
      </c>
      <c r="F156" s="25">
        <v>0.29152176519966422</v>
      </c>
      <c r="G156" s="25">
        <v>0.17981072555205047</v>
      </c>
      <c r="H156" s="25">
        <v>0.14509246088193456</v>
      </c>
      <c r="I156" s="25">
        <v>0.18210526315789474</v>
      </c>
      <c r="J156" s="5">
        <v>0.11916110581506197</v>
      </c>
      <c r="K156" s="5">
        <f t="shared" si="63"/>
        <v>0.20400222345747637</v>
      </c>
      <c r="L156" s="5">
        <f t="shared" si="64"/>
        <v>0.17538851887091658</v>
      </c>
      <c r="M156" s="5">
        <f t="shared" si="65"/>
        <v>0.17324246771879484</v>
      </c>
      <c r="N156" s="5">
        <f t="shared" si="66"/>
        <v>0.141265158964274</v>
      </c>
      <c r="O156" s="5">
        <f t="shared" si="67"/>
        <v>1.5232974910394265E-2</v>
      </c>
      <c r="P156" s="5">
        <f t="shared" si="68"/>
        <v>2.2497187851518562E-3</v>
      </c>
      <c r="Q156" s="5">
        <f t="shared" si="69"/>
        <v>7.5244544770504136E-4</v>
      </c>
      <c r="R156" s="5">
        <f t="shared" si="70"/>
        <v>0</v>
      </c>
    </row>
    <row r="157" spans="1:18" x14ac:dyDescent="0.25">
      <c r="A157" s="6" t="s">
        <v>4</v>
      </c>
      <c r="B157" s="24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3.8131553860819827E-3</v>
      </c>
      <c r="K157" s="24">
        <f t="shared" si="63"/>
        <v>0</v>
      </c>
      <c r="L157" s="24">
        <f t="shared" si="64"/>
        <v>0</v>
      </c>
      <c r="M157" s="24">
        <f t="shared" si="65"/>
        <v>0</v>
      </c>
      <c r="N157" s="24">
        <f t="shared" si="66"/>
        <v>0</v>
      </c>
      <c r="O157" s="24">
        <f t="shared" si="67"/>
        <v>0</v>
      </c>
      <c r="P157" s="24">
        <f t="shared" si="68"/>
        <v>0</v>
      </c>
      <c r="Q157" s="24">
        <f t="shared" si="69"/>
        <v>0</v>
      </c>
      <c r="R157" s="24">
        <f t="shared" si="70"/>
        <v>0</v>
      </c>
    </row>
    <row r="158" spans="1:18" ht="15" x14ac:dyDescent="0.25">
      <c r="A158" s="6" t="s">
        <v>44</v>
      </c>
      <c r="B158" s="24">
        <v>0.79780033840947551</v>
      </c>
      <c r="C158" s="24">
        <v>6.9243156199677941E-2</v>
      </c>
      <c r="D158" s="24">
        <v>5.0713749060856501E-3</v>
      </c>
      <c r="E158" s="24">
        <v>1.1484209212333042E-2</v>
      </c>
      <c r="F158" s="24">
        <v>1.5589399208538195E-3</v>
      </c>
      <c r="G158" s="24">
        <v>2.103049421661409E-3</v>
      </c>
      <c r="H158" s="24">
        <v>7.1123755334281651E-3</v>
      </c>
      <c r="I158" s="24">
        <v>0</v>
      </c>
      <c r="J158" s="24">
        <v>1.9065776930409914E-3</v>
      </c>
      <c r="K158" s="24">
        <f t="shared" si="63"/>
        <v>5.5586436909394106E-4</v>
      </c>
      <c r="L158" s="24">
        <f t="shared" si="64"/>
        <v>9.5147478591817321E-4</v>
      </c>
      <c r="M158" s="24">
        <f t="shared" si="65"/>
        <v>4.6628407460545191E-3</v>
      </c>
      <c r="N158" s="24">
        <f t="shared" si="66"/>
        <v>2.6220911176663389E-3</v>
      </c>
      <c r="O158" s="24">
        <f t="shared" si="67"/>
        <v>3.4946236559139782E-2</v>
      </c>
      <c r="P158" s="24">
        <f t="shared" si="68"/>
        <v>4.5556805399325086E-2</v>
      </c>
      <c r="Q158" s="24">
        <f t="shared" si="69"/>
        <v>6.5086531226486083E-2</v>
      </c>
      <c r="R158" s="24">
        <f t="shared" si="70"/>
        <v>5.1432880844645548E-2</v>
      </c>
    </row>
    <row r="159" spans="1:18" ht="13.5" thickBot="1" x14ac:dyDescent="0.3">
      <c r="A159" s="4" t="s">
        <v>2</v>
      </c>
      <c r="B159" s="3">
        <v>1</v>
      </c>
      <c r="C159" s="3">
        <v>1</v>
      </c>
      <c r="D159" s="3">
        <v>1</v>
      </c>
      <c r="E159" s="3">
        <v>1</v>
      </c>
      <c r="F159" s="3">
        <v>1</v>
      </c>
      <c r="G159" s="3">
        <v>1</v>
      </c>
      <c r="H159" s="3">
        <v>1</v>
      </c>
      <c r="I159" s="3">
        <v>1</v>
      </c>
      <c r="J159" s="3">
        <v>1</v>
      </c>
      <c r="K159" s="3">
        <f t="shared" si="63"/>
        <v>1</v>
      </c>
      <c r="L159" s="3">
        <f t="shared" si="64"/>
        <v>1</v>
      </c>
      <c r="M159" s="3">
        <f>SUM(M142:M158)</f>
        <v>0.99999999999999989</v>
      </c>
      <c r="N159" s="3">
        <f>SUM(N142:N158)</f>
        <v>0.99999999999999989</v>
      </c>
      <c r="O159" s="3">
        <f>SUM(O142:O158)</f>
        <v>1</v>
      </c>
      <c r="P159" s="3">
        <f>SUM(P142:P158)</f>
        <v>1.0000000000000002</v>
      </c>
      <c r="Q159" s="3">
        <f>SUM(Q142:Q158)</f>
        <v>1</v>
      </c>
      <c r="R159" s="3">
        <f t="shared" si="70"/>
        <v>1</v>
      </c>
    </row>
    <row r="160" spans="1:18" ht="14.25" thickTop="1" x14ac:dyDescent="0.25">
      <c r="A160" s="41" t="s">
        <v>1</v>
      </c>
      <c r="B160" s="12"/>
      <c r="C160" s="12"/>
      <c r="D160" s="12"/>
      <c r="E160" s="12"/>
      <c r="R160" s="5"/>
    </row>
    <row r="161" spans="1:29" ht="13.5" x14ac:dyDescent="0.25">
      <c r="A161" s="41" t="s">
        <v>0</v>
      </c>
      <c r="B161" s="12"/>
      <c r="C161" s="12"/>
      <c r="D161" s="12"/>
      <c r="E161" s="12"/>
      <c r="F161" s="12"/>
      <c r="H161" s="12"/>
    </row>
    <row r="162" spans="1:29" ht="13.5" x14ac:dyDescent="0.25">
      <c r="A162" s="41" t="s">
        <v>43</v>
      </c>
    </row>
    <row r="165" spans="1:29" ht="15" x14ac:dyDescent="0.25">
      <c r="A165" s="13" t="s">
        <v>42</v>
      </c>
    </row>
    <row r="166" spans="1:29" ht="13.5" thickBot="1" x14ac:dyDescent="0.3">
      <c r="A166" s="12"/>
    </row>
    <row r="167" spans="1:29" ht="13.5" thickBot="1" x14ac:dyDescent="0.3">
      <c r="B167" s="11" t="s">
        <v>40</v>
      </c>
      <c r="C167" s="11" t="s">
        <v>39</v>
      </c>
      <c r="D167" s="11" t="s">
        <v>66</v>
      </c>
      <c r="E167" s="11" t="s">
        <v>38</v>
      </c>
      <c r="F167" s="11" t="s">
        <v>37</v>
      </c>
      <c r="G167" s="11" t="s">
        <v>36</v>
      </c>
      <c r="H167" s="11" t="s">
        <v>67</v>
      </c>
      <c r="I167" s="11" t="s">
        <v>35</v>
      </c>
      <c r="J167" s="11" t="s">
        <v>34</v>
      </c>
      <c r="K167" s="11" t="s">
        <v>33</v>
      </c>
      <c r="L167" s="11" t="s">
        <v>68</v>
      </c>
      <c r="M167" s="11" t="s">
        <v>32</v>
      </c>
      <c r="N167" s="11" t="s">
        <v>31</v>
      </c>
      <c r="O167" s="11" t="s">
        <v>30</v>
      </c>
      <c r="P167" s="11" t="s">
        <v>29</v>
      </c>
      <c r="Q167" s="11" t="s">
        <v>28</v>
      </c>
      <c r="R167" s="11" t="s">
        <v>27</v>
      </c>
      <c r="S167" s="11" t="s">
        <v>26</v>
      </c>
      <c r="T167" s="11" t="s">
        <v>25</v>
      </c>
      <c r="U167" s="11" t="s">
        <v>24</v>
      </c>
      <c r="V167" s="11" t="s">
        <v>23</v>
      </c>
      <c r="W167" s="11" t="s">
        <v>22</v>
      </c>
      <c r="X167" s="11" t="s">
        <v>21</v>
      </c>
      <c r="Y167" s="11" t="s">
        <v>20</v>
      </c>
    </row>
    <row r="168" spans="1:29" ht="12.75" customHeight="1" x14ac:dyDescent="0.25">
      <c r="A168" s="10" t="s">
        <v>19</v>
      </c>
      <c r="B168" s="16">
        <v>0</v>
      </c>
      <c r="C168" s="16">
        <v>0</v>
      </c>
      <c r="D168" s="16">
        <v>0</v>
      </c>
      <c r="E168" s="16">
        <v>0</v>
      </c>
      <c r="F168" s="16">
        <v>1</v>
      </c>
      <c r="G168" s="16">
        <v>1</v>
      </c>
      <c r="H168" s="16">
        <v>1</v>
      </c>
      <c r="I168" s="16">
        <v>1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26"/>
      <c r="AA168" s="57"/>
      <c r="AB168" s="26"/>
      <c r="AC168" s="26"/>
    </row>
    <row r="169" spans="1:29" x14ac:dyDescent="0.25">
      <c r="A169" s="10" t="s">
        <v>18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2</v>
      </c>
      <c r="W169" s="16">
        <v>0</v>
      </c>
      <c r="X169" s="16">
        <v>0</v>
      </c>
      <c r="Y169" s="16">
        <v>0</v>
      </c>
      <c r="Z169" s="26"/>
      <c r="AA169" s="57"/>
      <c r="AB169" s="26"/>
      <c r="AC169" s="26"/>
    </row>
    <row r="170" spans="1:29" x14ac:dyDescent="0.25">
      <c r="A170" s="10" t="s">
        <v>17</v>
      </c>
      <c r="B170" s="20">
        <v>34</v>
      </c>
      <c r="C170" s="20">
        <v>62</v>
      </c>
      <c r="D170" s="20">
        <v>98</v>
      </c>
      <c r="E170" s="20">
        <v>109</v>
      </c>
      <c r="F170" s="20">
        <v>21</v>
      </c>
      <c r="G170" s="20">
        <v>52</v>
      </c>
      <c r="H170" s="20">
        <v>66</v>
      </c>
      <c r="I170" s="20">
        <v>76</v>
      </c>
      <c r="J170" s="20">
        <v>19</v>
      </c>
      <c r="K170" s="20">
        <v>58</v>
      </c>
      <c r="L170" s="20">
        <v>94</v>
      </c>
      <c r="M170" s="20">
        <v>138</v>
      </c>
      <c r="N170" s="20">
        <v>35</v>
      </c>
      <c r="O170" s="20">
        <v>127</v>
      </c>
      <c r="P170" s="20">
        <v>192</v>
      </c>
      <c r="Q170" s="20">
        <v>299</v>
      </c>
      <c r="R170" s="20">
        <v>68</v>
      </c>
      <c r="S170" s="20">
        <v>167</v>
      </c>
      <c r="T170" s="20">
        <v>220</v>
      </c>
      <c r="U170" s="20">
        <v>220</v>
      </c>
      <c r="V170" s="20">
        <v>0</v>
      </c>
      <c r="W170" s="20">
        <v>4</v>
      </c>
      <c r="X170" s="20">
        <v>6</v>
      </c>
      <c r="Y170" s="20">
        <v>8</v>
      </c>
      <c r="Z170" s="26"/>
      <c r="AA170" s="57"/>
      <c r="AB170" s="26"/>
      <c r="AC170" s="26"/>
    </row>
    <row r="171" spans="1:29" x14ac:dyDescent="0.25">
      <c r="A171" s="7" t="s">
        <v>16</v>
      </c>
      <c r="B171" s="17">
        <v>43</v>
      </c>
      <c r="C171" s="17">
        <v>93</v>
      </c>
      <c r="D171" s="17">
        <v>147</v>
      </c>
      <c r="E171" s="17">
        <v>179</v>
      </c>
      <c r="F171" s="17">
        <v>71</v>
      </c>
      <c r="G171" s="17">
        <v>132</v>
      </c>
      <c r="H171" s="17">
        <v>197</v>
      </c>
      <c r="I171" s="17">
        <v>254</v>
      </c>
      <c r="J171" s="17">
        <v>67</v>
      </c>
      <c r="K171" s="17">
        <v>117</v>
      </c>
      <c r="L171" s="17">
        <v>188</v>
      </c>
      <c r="M171" s="17">
        <v>290</v>
      </c>
      <c r="N171" s="17">
        <v>67</v>
      </c>
      <c r="O171" s="17">
        <v>104</v>
      </c>
      <c r="P171" s="23">
        <v>119</v>
      </c>
      <c r="Q171" s="22">
        <v>138</v>
      </c>
      <c r="R171" s="17">
        <v>33</v>
      </c>
      <c r="S171" s="17">
        <v>70</v>
      </c>
      <c r="T171" s="23">
        <v>87</v>
      </c>
      <c r="U171" s="22">
        <v>97</v>
      </c>
      <c r="V171" s="22">
        <v>7</v>
      </c>
      <c r="W171" s="22">
        <v>10</v>
      </c>
      <c r="X171" s="22">
        <v>19</v>
      </c>
      <c r="Y171" s="22">
        <v>28</v>
      </c>
      <c r="Z171" s="26"/>
      <c r="AA171" s="57"/>
      <c r="AB171" s="26"/>
      <c r="AC171" s="26"/>
    </row>
    <row r="172" spans="1:29" x14ac:dyDescent="0.25">
      <c r="A172" s="19" t="s">
        <v>15</v>
      </c>
      <c r="B172" s="16">
        <v>0</v>
      </c>
      <c r="C172" s="16">
        <v>0</v>
      </c>
      <c r="D172" s="16">
        <v>0</v>
      </c>
      <c r="E172" s="16">
        <v>0</v>
      </c>
      <c r="F172" s="16">
        <v>1</v>
      </c>
      <c r="G172" s="16">
        <v>2</v>
      </c>
      <c r="H172" s="16">
        <v>2</v>
      </c>
      <c r="I172" s="16">
        <v>2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26"/>
      <c r="AA172" s="57"/>
      <c r="AB172" s="26"/>
      <c r="AC172" s="26"/>
    </row>
    <row r="173" spans="1:29" x14ac:dyDescent="0.25">
      <c r="A173" s="21" t="s">
        <v>14</v>
      </c>
      <c r="B173" s="20">
        <v>373</v>
      </c>
      <c r="C173" s="20">
        <v>724</v>
      </c>
      <c r="D173" s="20">
        <v>1068</v>
      </c>
      <c r="E173" s="20">
        <v>1424</v>
      </c>
      <c r="F173" s="20">
        <v>479</v>
      </c>
      <c r="G173" s="20">
        <v>948</v>
      </c>
      <c r="H173" s="20">
        <v>1268</v>
      </c>
      <c r="I173" s="20">
        <v>1641</v>
      </c>
      <c r="J173" s="20">
        <v>422</v>
      </c>
      <c r="K173" s="20">
        <v>892</v>
      </c>
      <c r="L173" s="20">
        <v>1396</v>
      </c>
      <c r="M173" s="20">
        <v>1843</v>
      </c>
      <c r="N173" s="20">
        <v>509</v>
      </c>
      <c r="O173" s="20">
        <v>1299</v>
      </c>
      <c r="P173" s="20">
        <v>1810</v>
      </c>
      <c r="Q173" s="20">
        <v>2223</v>
      </c>
      <c r="R173" s="20">
        <v>675</v>
      </c>
      <c r="S173" s="20">
        <v>1447</v>
      </c>
      <c r="T173" s="20">
        <v>2282</v>
      </c>
      <c r="U173" s="20">
        <v>3653</v>
      </c>
      <c r="V173" s="20">
        <v>1147</v>
      </c>
      <c r="W173" s="20">
        <v>2683</v>
      </c>
      <c r="X173" s="20">
        <v>4474</v>
      </c>
      <c r="Y173" s="20">
        <v>5724</v>
      </c>
      <c r="Z173" s="56"/>
      <c r="AA173" s="57"/>
      <c r="AB173" s="26"/>
      <c r="AC173" s="26"/>
    </row>
    <row r="174" spans="1:29" x14ac:dyDescent="0.25">
      <c r="A174" s="19" t="s">
        <v>13</v>
      </c>
      <c r="B174" s="17">
        <v>1</v>
      </c>
      <c r="C174" s="17">
        <v>2</v>
      </c>
      <c r="D174" s="17">
        <v>16</v>
      </c>
      <c r="E174" s="17">
        <v>16</v>
      </c>
      <c r="F174" s="17">
        <v>1</v>
      </c>
      <c r="G174" s="17">
        <v>8</v>
      </c>
      <c r="H174" s="17">
        <v>8</v>
      </c>
      <c r="I174" s="17">
        <v>7</v>
      </c>
      <c r="J174" s="17">
        <v>4</v>
      </c>
      <c r="K174" s="17">
        <v>4</v>
      </c>
      <c r="L174" s="17">
        <v>4</v>
      </c>
      <c r="M174" s="17">
        <v>4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</v>
      </c>
      <c r="W174" s="17">
        <v>0</v>
      </c>
      <c r="X174" s="17">
        <v>0</v>
      </c>
      <c r="Y174" s="17">
        <v>0</v>
      </c>
      <c r="Z174" s="26"/>
      <c r="AA174" s="57"/>
      <c r="AB174" s="26"/>
      <c r="AC174" s="26"/>
    </row>
    <row r="175" spans="1:29" x14ac:dyDescent="0.25">
      <c r="A175" s="6" t="s">
        <v>12</v>
      </c>
      <c r="B175" s="17">
        <v>1</v>
      </c>
      <c r="C175" s="17">
        <v>1</v>
      </c>
      <c r="D175" s="17">
        <v>1</v>
      </c>
      <c r="E175" s="17">
        <v>1</v>
      </c>
      <c r="F175" s="17">
        <v>1</v>
      </c>
      <c r="G175" s="17">
        <v>2</v>
      </c>
      <c r="H175" s="17">
        <v>2</v>
      </c>
      <c r="I175" s="17">
        <v>3</v>
      </c>
      <c r="J175" s="17">
        <v>0</v>
      </c>
      <c r="K175" s="17">
        <v>0</v>
      </c>
      <c r="L175" s="17">
        <v>0</v>
      </c>
      <c r="M175" s="17">
        <v>6</v>
      </c>
      <c r="N175" s="17">
        <v>1</v>
      </c>
      <c r="O175" s="17">
        <v>6</v>
      </c>
      <c r="P175" s="17">
        <v>12</v>
      </c>
      <c r="Q175" s="17">
        <v>15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8</v>
      </c>
      <c r="X175" s="17">
        <v>9</v>
      </c>
      <c r="Y175" s="17">
        <v>10</v>
      </c>
      <c r="Z175" s="26"/>
      <c r="AA175" s="57"/>
      <c r="AB175" s="26"/>
      <c r="AC175" s="26"/>
    </row>
    <row r="176" spans="1:29" x14ac:dyDescent="0.25">
      <c r="A176" s="6" t="s">
        <v>11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2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26"/>
      <c r="AA176" s="57"/>
      <c r="AB176" s="26"/>
      <c r="AC176" s="26"/>
    </row>
    <row r="177" spans="1:29" x14ac:dyDescent="0.25">
      <c r="A177" s="7" t="s">
        <v>10</v>
      </c>
      <c r="B177" s="17">
        <v>84</v>
      </c>
      <c r="C177" s="17">
        <v>179</v>
      </c>
      <c r="D177" s="17">
        <v>295</v>
      </c>
      <c r="E177" s="17">
        <v>392</v>
      </c>
      <c r="F177" s="17">
        <v>157</v>
      </c>
      <c r="G177" s="17">
        <v>265</v>
      </c>
      <c r="H177" s="17">
        <v>338</v>
      </c>
      <c r="I177" s="17">
        <v>448</v>
      </c>
      <c r="J177" s="17">
        <v>42</v>
      </c>
      <c r="K177" s="17">
        <v>43</v>
      </c>
      <c r="L177" s="17">
        <v>44</v>
      </c>
      <c r="M177" s="17">
        <v>47</v>
      </c>
      <c r="N177" s="17">
        <v>3</v>
      </c>
      <c r="O177" s="17">
        <v>7</v>
      </c>
      <c r="P177" s="17">
        <v>8</v>
      </c>
      <c r="Q177" s="17">
        <v>12</v>
      </c>
      <c r="R177" s="17">
        <v>8</v>
      </c>
      <c r="S177" s="17">
        <v>20</v>
      </c>
      <c r="T177" s="17">
        <v>37</v>
      </c>
      <c r="U177" s="17">
        <v>37</v>
      </c>
      <c r="V177" s="17">
        <v>0</v>
      </c>
      <c r="W177" s="17">
        <v>0</v>
      </c>
      <c r="X177" s="17">
        <v>0</v>
      </c>
      <c r="Y177" s="17">
        <v>0</v>
      </c>
      <c r="Z177" s="26"/>
      <c r="AA177" s="57"/>
      <c r="AB177" s="26"/>
      <c r="AC177" s="26"/>
    </row>
    <row r="178" spans="1:29" x14ac:dyDescent="0.25">
      <c r="A178" s="6" t="s">
        <v>9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51</v>
      </c>
      <c r="K178" s="17">
        <v>128</v>
      </c>
      <c r="L178" s="17">
        <v>224</v>
      </c>
      <c r="M178" s="17">
        <v>344</v>
      </c>
      <c r="N178" s="17">
        <v>99</v>
      </c>
      <c r="O178" s="17">
        <v>219</v>
      </c>
      <c r="P178" s="17">
        <v>289</v>
      </c>
      <c r="Q178" s="17">
        <v>373</v>
      </c>
      <c r="R178" s="17">
        <v>155</v>
      </c>
      <c r="S178" s="17">
        <v>338</v>
      </c>
      <c r="T178" s="17">
        <v>489</v>
      </c>
      <c r="U178" s="17">
        <v>601</v>
      </c>
      <c r="V178" s="17">
        <v>67</v>
      </c>
      <c r="W178" s="17">
        <v>149</v>
      </c>
      <c r="X178" s="17">
        <v>226</v>
      </c>
      <c r="Y178" s="17">
        <v>267</v>
      </c>
      <c r="Z178" s="26"/>
      <c r="AA178" s="57"/>
      <c r="AB178" s="26"/>
      <c r="AC178" s="26"/>
    </row>
    <row r="179" spans="1:29" x14ac:dyDescent="0.25">
      <c r="A179" s="6" t="s">
        <v>8</v>
      </c>
      <c r="B179" s="18">
        <v>65</v>
      </c>
      <c r="C179" s="18">
        <v>93</v>
      </c>
      <c r="D179" s="18">
        <v>141</v>
      </c>
      <c r="E179" s="18">
        <v>171</v>
      </c>
      <c r="F179" s="18">
        <v>32</v>
      </c>
      <c r="G179" s="18">
        <v>95</v>
      </c>
      <c r="H179" s="18">
        <v>127</v>
      </c>
      <c r="I179" s="18">
        <v>180</v>
      </c>
      <c r="J179" s="18">
        <v>18</v>
      </c>
      <c r="K179" s="18">
        <v>18</v>
      </c>
      <c r="L179" s="18">
        <v>18</v>
      </c>
      <c r="M179" s="18">
        <v>19</v>
      </c>
      <c r="N179" s="18">
        <v>0</v>
      </c>
      <c r="O179" s="18">
        <v>1</v>
      </c>
      <c r="P179" s="18">
        <v>1</v>
      </c>
      <c r="Q179" s="18">
        <v>3</v>
      </c>
      <c r="R179" s="18">
        <v>1</v>
      </c>
      <c r="S179" s="18">
        <v>1</v>
      </c>
      <c r="T179" s="18">
        <v>2</v>
      </c>
      <c r="U179" s="18">
        <v>2</v>
      </c>
      <c r="V179" s="18">
        <v>16</v>
      </c>
      <c r="W179" s="18">
        <v>30</v>
      </c>
      <c r="X179" s="18">
        <v>46</v>
      </c>
      <c r="Y179" s="18">
        <v>55</v>
      </c>
      <c r="Z179" s="26"/>
      <c r="AA179" s="57"/>
      <c r="AB179" s="26"/>
      <c r="AC179" s="26"/>
    </row>
    <row r="180" spans="1:29" x14ac:dyDescent="0.25">
      <c r="A180" s="7" t="s">
        <v>7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23</v>
      </c>
      <c r="K180" s="17">
        <v>66</v>
      </c>
      <c r="L180" s="17">
        <v>111</v>
      </c>
      <c r="M180" s="17">
        <v>140</v>
      </c>
      <c r="N180" s="17">
        <v>25</v>
      </c>
      <c r="O180" s="17">
        <v>55</v>
      </c>
      <c r="P180" s="17">
        <v>81</v>
      </c>
      <c r="Q180" s="17">
        <v>91</v>
      </c>
      <c r="R180" s="17">
        <v>14</v>
      </c>
      <c r="S180" s="17">
        <v>34</v>
      </c>
      <c r="T180" s="17">
        <v>54</v>
      </c>
      <c r="U180" s="17">
        <v>87</v>
      </c>
      <c r="V180" s="17">
        <v>47</v>
      </c>
      <c r="W180" s="17">
        <v>111</v>
      </c>
      <c r="X180" s="17">
        <v>174</v>
      </c>
      <c r="Y180" s="17">
        <v>197</v>
      </c>
      <c r="Z180" s="26"/>
      <c r="AA180" s="57"/>
      <c r="AB180" s="26"/>
      <c r="AC180" s="26"/>
    </row>
    <row r="181" spans="1:29" x14ac:dyDescent="0.25">
      <c r="A181" s="6" t="s">
        <v>6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44</v>
      </c>
      <c r="K181" s="17">
        <v>159</v>
      </c>
      <c r="L181" s="17">
        <v>272</v>
      </c>
      <c r="M181" s="17">
        <v>349</v>
      </c>
      <c r="N181" s="17">
        <v>56</v>
      </c>
      <c r="O181" s="17">
        <v>126</v>
      </c>
      <c r="P181" s="17">
        <v>182</v>
      </c>
      <c r="Q181" s="17">
        <v>232</v>
      </c>
      <c r="R181" s="17">
        <v>76</v>
      </c>
      <c r="S181" s="17">
        <v>138</v>
      </c>
      <c r="T181" s="17">
        <v>196</v>
      </c>
      <c r="U181" s="17">
        <v>269</v>
      </c>
      <c r="V181" s="17">
        <v>0</v>
      </c>
      <c r="W181" s="17">
        <v>0</v>
      </c>
      <c r="X181" s="17">
        <v>0</v>
      </c>
      <c r="Y181" s="17">
        <v>0</v>
      </c>
      <c r="Z181" s="26"/>
      <c r="AA181" s="57"/>
      <c r="AB181" s="26"/>
      <c r="AC181" s="26"/>
    </row>
    <row r="182" spans="1:29" x14ac:dyDescent="0.25">
      <c r="A182" s="6" t="s">
        <v>5</v>
      </c>
      <c r="B182" s="18">
        <v>157</v>
      </c>
      <c r="C182" s="18">
        <v>306</v>
      </c>
      <c r="D182" s="18">
        <v>392</v>
      </c>
      <c r="E182" s="18">
        <v>483</v>
      </c>
      <c r="F182" s="18">
        <v>112</v>
      </c>
      <c r="G182" s="18">
        <v>202</v>
      </c>
      <c r="H182" s="18">
        <v>301</v>
      </c>
      <c r="I182" s="18">
        <v>431</v>
      </c>
      <c r="J182" s="18">
        <v>39</v>
      </c>
      <c r="K182" s="18">
        <v>42</v>
      </c>
      <c r="L182" s="18">
        <v>46</v>
      </c>
      <c r="M182" s="18">
        <v>51</v>
      </c>
      <c r="N182" s="18">
        <v>1</v>
      </c>
      <c r="O182" s="18">
        <v>3</v>
      </c>
      <c r="P182" s="18">
        <v>4</v>
      </c>
      <c r="Q182" s="18">
        <v>8</v>
      </c>
      <c r="R182" s="18">
        <v>1</v>
      </c>
      <c r="S182" s="18">
        <v>3</v>
      </c>
      <c r="T182" s="18">
        <v>4</v>
      </c>
      <c r="U182" s="18">
        <v>4</v>
      </c>
      <c r="V182" s="18">
        <v>0</v>
      </c>
      <c r="W182" s="18">
        <v>0</v>
      </c>
      <c r="X182" s="18">
        <v>0</v>
      </c>
      <c r="Y182" s="18">
        <v>0</v>
      </c>
      <c r="Z182" s="26"/>
      <c r="AA182" s="57"/>
      <c r="AB182" s="26"/>
      <c r="AC182" s="26"/>
    </row>
    <row r="183" spans="1:29" x14ac:dyDescent="0.25">
      <c r="A183" s="7" t="s">
        <v>4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58"/>
      <c r="AA183" s="57"/>
      <c r="AB183" s="26"/>
      <c r="AC183" s="26"/>
    </row>
    <row r="184" spans="1:29" x14ac:dyDescent="0.25">
      <c r="A184" s="6" t="s">
        <v>3</v>
      </c>
      <c r="B184" s="16">
        <v>3</v>
      </c>
      <c r="C184" s="16">
        <v>7</v>
      </c>
      <c r="D184" s="16">
        <v>10</v>
      </c>
      <c r="E184" s="16">
        <v>13</v>
      </c>
      <c r="F184" s="16">
        <v>0</v>
      </c>
      <c r="G184" s="16">
        <v>0</v>
      </c>
      <c r="H184" s="16">
        <v>1</v>
      </c>
      <c r="I184" s="16">
        <v>8</v>
      </c>
      <c r="J184" s="16">
        <v>19</v>
      </c>
      <c r="K184" s="16">
        <v>51</v>
      </c>
      <c r="L184" s="16">
        <v>91</v>
      </c>
      <c r="M184" s="16">
        <v>117</v>
      </c>
      <c r="N184" s="16">
        <v>49</v>
      </c>
      <c r="O184" s="16">
        <v>93</v>
      </c>
      <c r="P184" s="16">
        <v>119</v>
      </c>
      <c r="Q184" s="16">
        <v>162</v>
      </c>
      <c r="R184" s="16">
        <v>47</v>
      </c>
      <c r="S184" s="16">
        <v>133</v>
      </c>
      <c r="T184" s="16">
        <v>200</v>
      </c>
      <c r="U184" s="16">
        <v>346</v>
      </c>
      <c r="V184" s="16">
        <v>76</v>
      </c>
      <c r="W184" s="16">
        <v>186</v>
      </c>
      <c r="X184" s="16">
        <v>281</v>
      </c>
      <c r="Y184" s="16">
        <v>341</v>
      </c>
      <c r="Z184" s="26"/>
      <c r="AA184" s="57"/>
      <c r="AB184" s="26"/>
      <c r="AC184" s="26"/>
    </row>
    <row r="185" spans="1:29" ht="13.5" thickBot="1" x14ac:dyDescent="0.3">
      <c r="A185" s="4" t="s">
        <v>2</v>
      </c>
      <c r="B185" s="15">
        <f t="shared" ref="B185:Y185" si="71">SUM(B168:B184)</f>
        <v>761</v>
      </c>
      <c r="C185" s="15">
        <f t="shared" si="71"/>
        <v>1467</v>
      </c>
      <c r="D185" s="15">
        <f t="shared" si="71"/>
        <v>2168</v>
      </c>
      <c r="E185" s="15">
        <f t="shared" si="71"/>
        <v>2788</v>
      </c>
      <c r="F185" s="15">
        <f t="shared" si="71"/>
        <v>876</v>
      </c>
      <c r="G185" s="15">
        <f t="shared" si="71"/>
        <v>1707</v>
      </c>
      <c r="H185" s="15">
        <f t="shared" si="71"/>
        <v>2311</v>
      </c>
      <c r="I185" s="15">
        <f t="shared" si="71"/>
        <v>3051</v>
      </c>
      <c r="J185" s="15">
        <f t="shared" si="71"/>
        <v>748</v>
      </c>
      <c r="K185" s="15">
        <f t="shared" si="71"/>
        <v>1578</v>
      </c>
      <c r="L185" s="15">
        <f t="shared" si="71"/>
        <v>2490</v>
      </c>
      <c r="M185" s="15">
        <f t="shared" si="71"/>
        <v>3348</v>
      </c>
      <c r="N185" s="15">
        <f t="shared" si="71"/>
        <v>845</v>
      </c>
      <c r="O185" s="15">
        <f t="shared" si="71"/>
        <v>2040</v>
      </c>
      <c r="P185" s="15">
        <f t="shared" si="71"/>
        <v>2817</v>
      </c>
      <c r="Q185" s="15">
        <f t="shared" si="71"/>
        <v>3556</v>
      </c>
      <c r="R185" s="15">
        <f t="shared" si="71"/>
        <v>1078</v>
      </c>
      <c r="S185" s="15">
        <f t="shared" si="71"/>
        <v>2351</v>
      </c>
      <c r="T185" s="15">
        <f t="shared" si="71"/>
        <v>3571</v>
      </c>
      <c r="U185" s="15">
        <f t="shared" si="71"/>
        <v>5316</v>
      </c>
      <c r="V185" s="15">
        <f t="shared" si="71"/>
        <v>1364</v>
      </c>
      <c r="W185" s="15">
        <f t="shared" si="71"/>
        <v>3181</v>
      </c>
      <c r="X185" s="15">
        <f t="shared" si="71"/>
        <v>5235</v>
      </c>
      <c r="Y185" s="15">
        <f t="shared" si="71"/>
        <v>6630</v>
      </c>
      <c r="Z185" s="59"/>
      <c r="AA185" s="57"/>
      <c r="AB185" s="28"/>
      <c r="AC185" s="28"/>
    </row>
    <row r="186" spans="1:29" ht="14.25" thickTop="1" x14ac:dyDescent="0.25">
      <c r="A186" s="41" t="s">
        <v>1</v>
      </c>
      <c r="K186" s="14"/>
      <c r="L186" s="14"/>
      <c r="M186" s="14"/>
      <c r="Z186" s="26"/>
      <c r="AA186" s="26"/>
      <c r="AB186" s="26"/>
      <c r="AC186" s="26"/>
    </row>
    <row r="187" spans="1:29" ht="12.75" customHeight="1" x14ac:dyDescent="0.25">
      <c r="A187" s="41" t="s">
        <v>0</v>
      </c>
      <c r="L187" s="14"/>
      <c r="M187" s="14"/>
      <c r="V187" s="55"/>
      <c r="W187" s="55"/>
      <c r="X187" s="55"/>
      <c r="Y187" s="55"/>
    </row>
    <row r="190" spans="1:29" ht="15" x14ac:dyDescent="0.25">
      <c r="A190" s="13" t="s">
        <v>42</v>
      </c>
    </row>
    <row r="191" spans="1:29" ht="12.75" customHeight="1" x14ac:dyDescent="0.25">
      <c r="A191" s="12"/>
    </row>
    <row r="192" spans="1:29" ht="13.5" customHeight="1" thickBot="1" x14ac:dyDescent="0.3">
      <c r="B192" s="63" t="s">
        <v>41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1:25" ht="13.5" thickBot="1" x14ac:dyDescent="0.3">
      <c r="B193" s="11" t="s">
        <v>40</v>
      </c>
      <c r="C193" s="11" t="s">
        <v>39</v>
      </c>
      <c r="D193" s="11" t="s">
        <v>66</v>
      </c>
      <c r="E193" s="11" t="s">
        <v>38</v>
      </c>
      <c r="F193" s="11" t="s">
        <v>37</v>
      </c>
      <c r="G193" s="11" t="s">
        <v>36</v>
      </c>
      <c r="H193" s="11" t="s">
        <v>67</v>
      </c>
      <c r="I193" s="11" t="s">
        <v>35</v>
      </c>
      <c r="J193" s="11" t="s">
        <v>34</v>
      </c>
      <c r="K193" s="11" t="s">
        <v>33</v>
      </c>
      <c r="L193" s="11" t="s">
        <v>68</v>
      </c>
      <c r="M193" s="11" t="s">
        <v>32</v>
      </c>
      <c r="N193" s="11" t="s">
        <v>31</v>
      </c>
      <c r="O193" s="11" t="s">
        <v>30</v>
      </c>
      <c r="P193" s="11" t="s">
        <v>29</v>
      </c>
      <c r="Q193" s="11" t="s">
        <v>28</v>
      </c>
      <c r="R193" s="11" t="s">
        <v>27</v>
      </c>
      <c r="S193" s="11" t="s">
        <v>26</v>
      </c>
      <c r="T193" s="11" t="s">
        <v>25</v>
      </c>
      <c r="U193" s="11" t="s">
        <v>24</v>
      </c>
      <c r="V193" s="11" t="s">
        <v>23</v>
      </c>
      <c r="W193" s="11" t="s">
        <v>22</v>
      </c>
      <c r="X193" s="11" t="s">
        <v>21</v>
      </c>
      <c r="Y193" s="11" t="s">
        <v>20</v>
      </c>
    </row>
    <row r="194" spans="1:25" x14ac:dyDescent="0.25">
      <c r="A194" s="10" t="s">
        <v>19</v>
      </c>
      <c r="B194" s="5">
        <f t="shared" ref="B194:B210" si="72">B168/$B$185</f>
        <v>0</v>
      </c>
      <c r="C194" s="5">
        <f t="shared" ref="C194:C210" si="73">C168/$C$185</f>
        <v>0</v>
      </c>
      <c r="D194" s="5">
        <f t="shared" ref="D194:D210" si="74">D168/$D$185</f>
        <v>0</v>
      </c>
      <c r="E194" s="5">
        <f t="shared" ref="E194:E210" si="75">E168/$E$185</f>
        <v>0</v>
      </c>
      <c r="F194" s="5">
        <f t="shared" ref="F194:F210" si="76">F168/$F$185</f>
        <v>1.1415525114155251E-3</v>
      </c>
      <c r="G194" s="5">
        <f t="shared" ref="G194:G210" si="77">G168/$G$185</f>
        <v>5.8582308142940832E-4</v>
      </c>
      <c r="H194" s="5">
        <f t="shared" ref="H194:H210" si="78">H168/$H$185</f>
        <v>4.3271311120726956E-4</v>
      </c>
      <c r="I194" s="5">
        <f t="shared" ref="I194:I210" si="79">I168/$I$185</f>
        <v>3.2776138970829236E-4</v>
      </c>
      <c r="J194" s="5">
        <f t="shared" ref="J194:J210" si="80">J168/$J$185</f>
        <v>0</v>
      </c>
      <c r="K194" s="5">
        <f t="shared" ref="K194:K210" si="81">K168/$K$185</f>
        <v>0</v>
      </c>
      <c r="L194" s="5">
        <f t="shared" ref="L194:L210" si="82">L168/$L$185</f>
        <v>0</v>
      </c>
      <c r="M194" s="5">
        <f t="shared" ref="M194:M210" si="83">M168/$M$185</f>
        <v>0</v>
      </c>
      <c r="N194" s="5">
        <f t="shared" ref="N194:N210" si="84">N168/$N$185</f>
        <v>0</v>
      </c>
      <c r="O194" s="5">
        <f t="shared" ref="O194:O210" si="85">O168/$O$185</f>
        <v>0</v>
      </c>
      <c r="P194" s="5">
        <f t="shared" ref="P194:P210" si="86">P168/$P$185</f>
        <v>0</v>
      </c>
      <c r="Q194" s="5">
        <f t="shared" ref="Q194:Q210" si="87">Q168/$Q$185</f>
        <v>0</v>
      </c>
      <c r="R194" s="5">
        <f t="shared" ref="R194:R210" si="88">R168/$R$185</f>
        <v>0</v>
      </c>
      <c r="S194" s="5">
        <f t="shared" ref="S194:S210" si="89">S168/$S$185</f>
        <v>0</v>
      </c>
      <c r="T194" s="5">
        <f t="shared" ref="T194:T210" si="90">T168/$T$185</f>
        <v>0</v>
      </c>
      <c r="U194" s="5">
        <f t="shared" ref="U194:U210" si="91">U168/$U$185</f>
        <v>0</v>
      </c>
      <c r="V194" s="5">
        <f t="shared" ref="V194:V211" si="92">V168/$V$185</f>
        <v>0</v>
      </c>
      <c r="W194" s="5">
        <f t="shared" ref="W194:W211" si="93">W168/$W$185</f>
        <v>0</v>
      </c>
      <c r="X194" s="5">
        <f t="shared" ref="X194:X211" si="94">X168/$X$185</f>
        <v>0</v>
      </c>
      <c r="Y194" s="5">
        <f t="shared" ref="Y194:Y211" si="95">Y168/$Y$185</f>
        <v>0</v>
      </c>
    </row>
    <row r="195" spans="1:25" x14ac:dyDescent="0.25">
      <c r="A195" s="10" t="s">
        <v>18</v>
      </c>
      <c r="B195" s="5">
        <f t="shared" si="72"/>
        <v>0</v>
      </c>
      <c r="C195" s="5">
        <f t="shared" si="73"/>
        <v>0</v>
      </c>
      <c r="D195" s="5">
        <f t="shared" si="74"/>
        <v>0</v>
      </c>
      <c r="E195" s="5">
        <f t="shared" si="75"/>
        <v>0</v>
      </c>
      <c r="F195" s="5">
        <f t="shared" si="76"/>
        <v>0</v>
      </c>
      <c r="G195" s="5">
        <f t="shared" si="77"/>
        <v>0</v>
      </c>
      <c r="H195" s="5">
        <f t="shared" si="78"/>
        <v>0</v>
      </c>
      <c r="I195" s="5">
        <f t="shared" si="79"/>
        <v>0</v>
      </c>
      <c r="J195" s="5">
        <f t="shared" si="80"/>
        <v>0</v>
      </c>
      <c r="K195" s="5">
        <f t="shared" si="81"/>
        <v>0</v>
      </c>
      <c r="L195" s="5">
        <f t="shared" si="82"/>
        <v>0</v>
      </c>
      <c r="M195" s="5">
        <f t="shared" si="83"/>
        <v>0</v>
      </c>
      <c r="N195" s="5">
        <f t="shared" si="84"/>
        <v>0</v>
      </c>
      <c r="O195" s="5">
        <f t="shared" si="85"/>
        <v>0</v>
      </c>
      <c r="P195" s="5">
        <f t="shared" si="86"/>
        <v>0</v>
      </c>
      <c r="Q195" s="5">
        <f t="shared" si="87"/>
        <v>0</v>
      </c>
      <c r="R195" s="5">
        <f t="shared" si="88"/>
        <v>0</v>
      </c>
      <c r="S195" s="5">
        <f t="shared" si="89"/>
        <v>0</v>
      </c>
      <c r="T195" s="5">
        <f t="shared" si="90"/>
        <v>0</v>
      </c>
      <c r="U195" s="5">
        <f t="shared" si="91"/>
        <v>0</v>
      </c>
      <c r="V195" s="5">
        <f t="shared" si="92"/>
        <v>1.4662756598240469E-3</v>
      </c>
      <c r="W195" s="5">
        <f t="shared" si="93"/>
        <v>0</v>
      </c>
      <c r="X195" s="5">
        <f t="shared" si="94"/>
        <v>0</v>
      </c>
      <c r="Y195" s="5">
        <f t="shared" si="95"/>
        <v>0</v>
      </c>
    </row>
    <row r="196" spans="1:25" x14ac:dyDescent="0.25">
      <c r="A196" s="10" t="s">
        <v>17</v>
      </c>
      <c r="B196" s="8">
        <f t="shared" si="72"/>
        <v>4.4678055190538767E-2</v>
      </c>
      <c r="C196" s="8">
        <f t="shared" si="73"/>
        <v>4.2263122017723247E-2</v>
      </c>
      <c r="D196" s="8">
        <f t="shared" si="74"/>
        <v>4.5202952029520294E-2</v>
      </c>
      <c r="E196" s="8">
        <f t="shared" si="75"/>
        <v>3.9096126255380198E-2</v>
      </c>
      <c r="F196" s="8">
        <f t="shared" si="76"/>
        <v>2.3972602739726026E-2</v>
      </c>
      <c r="G196" s="8">
        <f t="shared" si="77"/>
        <v>3.0462800234329231E-2</v>
      </c>
      <c r="H196" s="8">
        <f t="shared" si="78"/>
        <v>2.8559065339679793E-2</v>
      </c>
      <c r="I196" s="8">
        <f t="shared" si="79"/>
        <v>2.4909865617830221E-2</v>
      </c>
      <c r="J196" s="8">
        <f t="shared" si="80"/>
        <v>2.5401069518716578E-2</v>
      </c>
      <c r="K196" s="8">
        <f t="shared" si="81"/>
        <v>3.6755386565272496E-2</v>
      </c>
      <c r="L196" s="8">
        <f t="shared" si="82"/>
        <v>3.7751004016064259E-2</v>
      </c>
      <c r="M196" s="8">
        <f t="shared" si="83"/>
        <v>4.1218637992831542E-2</v>
      </c>
      <c r="N196" s="8">
        <f t="shared" si="84"/>
        <v>4.142011834319527E-2</v>
      </c>
      <c r="O196" s="8">
        <f t="shared" si="85"/>
        <v>6.2254901960784315E-2</v>
      </c>
      <c r="P196" s="8">
        <f t="shared" si="86"/>
        <v>6.8157614483493084E-2</v>
      </c>
      <c r="Q196" s="8">
        <f t="shared" si="87"/>
        <v>8.4083239595050624E-2</v>
      </c>
      <c r="R196" s="8">
        <f t="shared" si="88"/>
        <v>6.3079777365491654E-2</v>
      </c>
      <c r="S196" s="8">
        <f t="shared" si="89"/>
        <v>7.1033602722245848E-2</v>
      </c>
      <c r="T196" s="8">
        <f t="shared" si="90"/>
        <v>6.1607392887146457E-2</v>
      </c>
      <c r="U196" s="8">
        <f t="shared" si="91"/>
        <v>4.1384499623777278E-2</v>
      </c>
      <c r="V196" s="8">
        <f t="shared" si="92"/>
        <v>0</v>
      </c>
      <c r="W196" s="8">
        <f t="shared" si="93"/>
        <v>1.2574662055957245E-3</v>
      </c>
      <c r="X196" s="8">
        <f t="shared" si="94"/>
        <v>1.146131805157593E-3</v>
      </c>
      <c r="Y196" s="8">
        <f t="shared" si="95"/>
        <v>1.2066365007541479E-3</v>
      </c>
    </row>
    <row r="197" spans="1:25" x14ac:dyDescent="0.25">
      <c r="A197" s="7" t="s">
        <v>16</v>
      </c>
      <c r="B197" s="5">
        <f t="shared" si="72"/>
        <v>5.6504599211563734E-2</v>
      </c>
      <c r="C197" s="5">
        <f t="shared" si="73"/>
        <v>6.3394683026584867E-2</v>
      </c>
      <c r="D197" s="5">
        <f t="shared" si="74"/>
        <v>6.780442804428044E-2</v>
      </c>
      <c r="E197" s="5">
        <f t="shared" si="75"/>
        <v>6.4203730272596848E-2</v>
      </c>
      <c r="F197" s="5">
        <f t="shared" si="76"/>
        <v>8.1050228310502279E-2</v>
      </c>
      <c r="G197" s="5">
        <f t="shared" si="77"/>
        <v>7.7328646748681895E-2</v>
      </c>
      <c r="H197" s="5">
        <f t="shared" si="78"/>
        <v>8.5244482907832111E-2</v>
      </c>
      <c r="I197" s="5">
        <f t="shared" si="79"/>
        <v>8.3251392985906267E-2</v>
      </c>
      <c r="J197" s="5">
        <f t="shared" si="80"/>
        <v>8.9572192513368981E-2</v>
      </c>
      <c r="K197" s="5">
        <f t="shared" si="81"/>
        <v>7.4144486692015205E-2</v>
      </c>
      <c r="L197" s="5">
        <f t="shared" si="82"/>
        <v>7.5502008032128518E-2</v>
      </c>
      <c r="M197" s="5">
        <f t="shared" si="83"/>
        <v>8.661887694145759E-2</v>
      </c>
      <c r="N197" s="5">
        <f t="shared" si="84"/>
        <v>7.9289940828402364E-2</v>
      </c>
      <c r="O197" s="5">
        <f t="shared" si="85"/>
        <v>5.0980392156862744E-2</v>
      </c>
      <c r="P197" s="5">
        <f t="shared" si="86"/>
        <v>4.2243521476748314E-2</v>
      </c>
      <c r="Q197" s="5">
        <f t="shared" si="87"/>
        <v>3.8807649043869519E-2</v>
      </c>
      <c r="R197" s="5">
        <f t="shared" si="88"/>
        <v>3.0612244897959183E-2</v>
      </c>
      <c r="S197" s="5">
        <f t="shared" si="89"/>
        <v>2.9774564015312633E-2</v>
      </c>
      <c r="T197" s="5">
        <f t="shared" si="90"/>
        <v>2.4362923550826098E-2</v>
      </c>
      <c r="U197" s="5">
        <f t="shared" si="91"/>
        <v>1.8246802106847253E-2</v>
      </c>
      <c r="V197" s="5">
        <f t="shared" si="92"/>
        <v>5.131964809384164E-3</v>
      </c>
      <c r="W197" s="5">
        <f t="shared" si="93"/>
        <v>3.1436655139893115E-3</v>
      </c>
      <c r="X197" s="5">
        <f t="shared" si="94"/>
        <v>3.629417382999045E-3</v>
      </c>
      <c r="Y197" s="5">
        <f t="shared" si="95"/>
        <v>4.2232277526395171E-3</v>
      </c>
    </row>
    <row r="198" spans="1:25" x14ac:dyDescent="0.25">
      <c r="A198" s="6" t="s">
        <v>15</v>
      </c>
      <c r="B198" s="5">
        <f t="shared" si="72"/>
        <v>0</v>
      </c>
      <c r="C198" s="5">
        <f t="shared" si="73"/>
        <v>0</v>
      </c>
      <c r="D198" s="5">
        <f t="shared" si="74"/>
        <v>0</v>
      </c>
      <c r="E198" s="5">
        <f t="shared" si="75"/>
        <v>0</v>
      </c>
      <c r="F198" s="5">
        <f t="shared" si="76"/>
        <v>1.1415525114155251E-3</v>
      </c>
      <c r="G198" s="5">
        <f t="shared" si="77"/>
        <v>1.1716461628588166E-3</v>
      </c>
      <c r="H198" s="5">
        <f t="shared" si="78"/>
        <v>8.6542622241453913E-4</v>
      </c>
      <c r="I198" s="5">
        <f t="shared" si="79"/>
        <v>6.5552277941658473E-4</v>
      </c>
      <c r="J198" s="5">
        <f t="shared" si="80"/>
        <v>0</v>
      </c>
      <c r="K198" s="5">
        <f t="shared" si="81"/>
        <v>0</v>
      </c>
      <c r="L198" s="5">
        <f t="shared" si="82"/>
        <v>0</v>
      </c>
      <c r="M198" s="5">
        <f t="shared" si="83"/>
        <v>0</v>
      </c>
      <c r="N198" s="5">
        <f t="shared" si="84"/>
        <v>0</v>
      </c>
      <c r="O198" s="5">
        <f t="shared" si="85"/>
        <v>0</v>
      </c>
      <c r="P198" s="5">
        <f t="shared" si="86"/>
        <v>0</v>
      </c>
      <c r="Q198" s="5">
        <f t="shared" si="87"/>
        <v>0</v>
      </c>
      <c r="R198" s="5">
        <f t="shared" si="88"/>
        <v>0</v>
      </c>
      <c r="S198" s="5">
        <f t="shared" si="89"/>
        <v>0</v>
      </c>
      <c r="T198" s="5">
        <f t="shared" si="90"/>
        <v>0</v>
      </c>
      <c r="U198" s="5">
        <f t="shared" si="91"/>
        <v>0</v>
      </c>
      <c r="V198" s="5">
        <f t="shared" si="92"/>
        <v>0</v>
      </c>
      <c r="W198" s="5">
        <f t="shared" si="93"/>
        <v>0</v>
      </c>
      <c r="X198" s="5">
        <f t="shared" si="94"/>
        <v>0</v>
      </c>
      <c r="Y198" s="5">
        <f t="shared" si="95"/>
        <v>0</v>
      </c>
    </row>
    <row r="199" spans="1:25" x14ac:dyDescent="0.25">
      <c r="A199" s="9" t="s">
        <v>14</v>
      </c>
      <c r="B199" s="8">
        <f t="shared" si="72"/>
        <v>0.49014454664914586</v>
      </c>
      <c r="C199" s="8">
        <f t="shared" si="73"/>
        <v>0.49352419904567146</v>
      </c>
      <c r="D199" s="8">
        <f t="shared" si="74"/>
        <v>0.49261992619926198</v>
      </c>
      <c r="E199" s="8">
        <f t="shared" si="75"/>
        <v>0.51076040172166426</v>
      </c>
      <c r="F199" s="8">
        <f t="shared" si="76"/>
        <v>0.54680365296803657</v>
      </c>
      <c r="G199" s="8">
        <f t="shared" si="77"/>
        <v>0.55536028119507908</v>
      </c>
      <c r="H199" s="8">
        <f t="shared" si="78"/>
        <v>0.54868022501081781</v>
      </c>
      <c r="I199" s="8">
        <f t="shared" si="79"/>
        <v>0.53785644051130777</v>
      </c>
      <c r="J199" s="8">
        <f t="shared" si="80"/>
        <v>0.56417112299465244</v>
      </c>
      <c r="K199" s="8">
        <f t="shared" si="81"/>
        <v>0.56527249683143221</v>
      </c>
      <c r="L199" s="8">
        <f t="shared" si="82"/>
        <v>0.56064257028112452</v>
      </c>
      <c r="M199" s="8">
        <f t="shared" si="83"/>
        <v>0.55047789725209084</v>
      </c>
      <c r="N199" s="8">
        <f t="shared" si="84"/>
        <v>0.60236686390532546</v>
      </c>
      <c r="O199" s="8">
        <f t="shared" si="85"/>
        <v>0.6367647058823529</v>
      </c>
      <c r="P199" s="8">
        <f t="shared" si="86"/>
        <v>0.6425275115370962</v>
      </c>
      <c r="Q199" s="8">
        <f t="shared" si="87"/>
        <v>0.62514060742407196</v>
      </c>
      <c r="R199" s="8">
        <f t="shared" si="88"/>
        <v>0.62615955473098328</v>
      </c>
      <c r="S199" s="8">
        <f t="shared" si="89"/>
        <v>0.61548277328796253</v>
      </c>
      <c r="T199" s="8">
        <f t="shared" si="90"/>
        <v>0.63903668440212824</v>
      </c>
      <c r="U199" s="8">
        <f t="shared" si="91"/>
        <v>0.68717080511662909</v>
      </c>
      <c r="V199" s="8">
        <f t="shared" si="92"/>
        <v>0.84090909090909094</v>
      </c>
      <c r="W199" s="8">
        <f t="shared" si="93"/>
        <v>0.84344545740333232</v>
      </c>
      <c r="X199" s="8">
        <f t="shared" si="94"/>
        <v>0.8546322827125119</v>
      </c>
      <c r="Y199" s="8">
        <f t="shared" si="95"/>
        <v>0.8633484162895928</v>
      </c>
    </row>
    <row r="200" spans="1:25" x14ac:dyDescent="0.25">
      <c r="A200" s="6" t="s">
        <v>13</v>
      </c>
      <c r="B200" s="5">
        <f t="shared" si="72"/>
        <v>1.3140604467805519E-3</v>
      </c>
      <c r="C200" s="5">
        <f t="shared" si="73"/>
        <v>1.3633265167007499E-3</v>
      </c>
      <c r="D200" s="5">
        <f t="shared" si="74"/>
        <v>7.3800738007380072E-3</v>
      </c>
      <c r="E200" s="5">
        <f t="shared" si="75"/>
        <v>5.7388809182209472E-3</v>
      </c>
      <c r="F200" s="5">
        <f t="shared" si="76"/>
        <v>1.1415525114155251E-3</v>
      </c>
      <c r="G200" s="5">
        <f t="shared" si="77"/>
        <v>4.6865846514352666E-3</v>
      </c>
      <c r="H200" s="5">
        <f t="shared" si="78"/>
        <v>3.4617048896581565E-3</v>
      </c>
      <c r="I200" s="5">
        <f t="shared" si="79"/>
        <v>2.2943297279580466E-3</v>
      </c>
      <c r="J200" s="5">
        <f t="shared" si="80"/>
        <v>5.3475935828877002E-3</v>
      </c>
      <c r="K200" s="5">
        <f t="shared" si="81"/>
        <v>2.5348542458808617E-3</v>
      </c>
      <c r="L200" s="5">
        <f t="shared" si="82"/>
        <v>1.606425702811245E-3</v>
      </c>
      <c r="M200" s="5">
        <f t="shared" si="83"/>
        <v>1.1947431302270011E-3</v>
      </c>
      <c r="N200" s="5">
        <f t="shared" si="84"/>
        <v>0</v>
      </c>
      <c r="O200" s="5">
        <f t="shared" si="85"/>
        <v>0</v>
      </c>
      <c r="P200" s="5">
        <f t="shared" si="86"/>
        <v>0</v>
      </c>
      <c r="Q200" s="5">
        <f t="shared" si="87"/>
        <v>0</v>
      </c>
      <c r="R200" s="5">
        <f t="shared" si="88"/>
        <v>0</v>
      </c>
      <c r="S200" s="5">
        <f t="shared" si="89"/>
        <v>0</v>
      </c>
      <c r="T200" s="5">
        <f t="shared" si="90"/>
        <v>0</v>
      </c>
      <c r="U200" s="5">
        <f t="shared" si="91"/>
        <v>0</v>
      </c>
      <c r="V200" s="5">
        <f t="shared" si="92"/>
        <v>1.4662756598240469E-3</v>
      </c>
      <c r="W200" s="5">
        <f t="shared" si="93"/>
        <v>0</v>
      </c>
      <c r="X200" s="5">
        <f t="shared" si="94"/>
        <v>0</v>
      </c>
      <c r="Y200" s="5">
        <f t="shared" si="95"/>
        <v>0</v>
      </c>
    </row>
    <row r="201" spans="1:25" x14ac:dyDescent="0.25">
      <c r="A201" s="6" t="s">
        <v>12</v>
      </c>
      <c r="B201" s="5">
        <f t="shared" si="72"/>
        <v>1.3140604467805519E-3</v>
      </c>
      <c r="C201" s="5">
        <f t="shared" si="73"/>
        <v>6.8166325835037494E-4</v>
      </c>
      <c r="D201" s="5">
        <f t="shared" si="74"/>
        <v>4.6125461254612545E-4</v>
      </c>
      <c r="E201" s="5">
        <f t="shared" si="75"/>
        <v>3.586800573888092E-4</v>
      </c>
      <c r="F201" s="5">
        <f t="shared" si="76"/>
        <v>1.1415525114155251E-3</v>
      </c>
      <c r="G201" s="5">
        <f t="shared" si="77"/>
        <v>1.1716461628588166E-3</v>
      </c>
      <c r="H201" s="5">
        <f t="shared" si="78"/>
        <v>8.6542622241453913E-4</v>
      </c>
      <c r="I201" s="5">
        <f t="shared" si="79"/>
        <v>9.8328416912487715E-4</v>
      </c>
      <c r="J201" s="5">
        <f t="shared" si="80"/>
        <v>0</v>
      </c>
      <c r="K201" s="5">
        <f t="shared" si="81"/>
        <v>0</v>
      </c>
      <c r="L201" s="5">
        <f t="shared" si="82"/>
        <v>0</v>
      </c>
      <c r="M201" s="5">
        <f t="shared" si="83"/>
        <v>1.7921146953405018E-3</v>
      </c>
      <c r="N201" s="5">
        <f t="shared" si="84"/>
        <v>1.1834319526627219E-3</v>
      </c>
      <c r="O201" s="5">
        <f t="shared" si="85"/>
        <v>2.9411764705882353E-3</v>
      </c>
      <c r="P201" s="5">
        <f t="shared" si="86"/>
        <v>4.2598509052183178E-3</v>
      </c>
      <c r="Q201" s="5">
        <f t="shared" si="87"/>
        <v>4.2182227221597302E-3</v>
      </c>
      <c r="R201" s="5">
        <f t="shared" si="88"/>
        <v>0</v>
      </c>
      <c r="S201" s="5">
        <f t="shared" si="89"/>
        <v>0</v>
      </c>
      <c r="T201" s="5">
        <f t="shared" si="90"/>
        <v>0</v>
      </c>
      <c r="U201" s="5">
        <f t="shared" si="91"/>
        <v>0</v>
      </c>
      <c r="V201" s="5">
        <f t="shared" si="92"/>
        <v>0</v>
      </c>
      <c r="W201" s="5">
        <f t="shared" si="93"/>
        <v>2.5149324111914491E-3</v>
      </c>
      <c r="X201" s="5">
        <f t="shared" si="94"/>
        <v>1.7191977077363897E-3</v>
      </c>
      <c r="Y201" s="5">
        <f t="shared" si="95"/>
        <v>1.5082956259426848E-3</v>
      </c>
    </row>
    <row r="202" spans="1:25" x14ac:dyDescent="0.25">
      <c r="A202" s="6" t="s">
        <v>11</v>
      </c>
      <c r="B202" s="8">
        <f t="shared" si="72"/>
        <v>0</v>
      </c>
      <c r="C202" s="8">
        <f t="shared" si="73"/>
        <v>0</v>
      </c>
      <c r="D202" s="8">
        <f t="shared" si="74"/>
        <v>0</v>
      </c>
      <c r="E202" s="8">
        <f t="shared" si="75"/>
        <v>0</v>
      </c>
      <c r="F202" s="8">
        <f t="shared" si="76"/>
        <v>0</v>
      </c>
      <c r="G202" s="8">
        <f t="shared" si="77"/>
        <v>0</v>
      </c>
      <c r="H202" s="8">
        <f t="shared" si="78"/>
        <v>0</v>
      </c>
      <c r="I202" s="8">
        <f t="shared" si="79"/>
        <v>0</v>
      </c>
      <c r="J202" s="8">
        <f t="shared" si="80"/>
        <v>0</v>
      </c>
      <c r="K202" s="8">
        <f t="shared" si="81"/>
        <v>0</v>
      </c>
      <c r="L202" s="8">
        <f t="shared" si="82"/>
        <v>8.0321285140562252E-4</v>
      </c>
      <c r="M202" s="8">
        <f t="shared" si="83"/>
        <v>0</v>
      </c>
      <c r="N202" s="8">
        <f t="shared" si="84"/>
        <v>0</v>
      </c>
      <c r="O202" s="8">
        <f t="shared" si="85"/>
        <v>0</v>
      </c>
      <c r="P202" s="8">
        <f t="shared" si="86"/>
        <v>0</v>
      </c>
      <c r="Q202" s="8">
        <f t="shared" si="87"/>
        <v>0</v>
      </c>
      <c r="R202" s="8">
        <f t="shared" si="88"/>
        <v>0</v>
      </c>
      <c r="S202" s="8">
        <f t="shared" si="89"/>
        <v>0</v>
      </c>
      <c r="T202" s="8">
        <f t="shared" si="90"/>
        <v>0</v>
      </c>
      <c r="U202" s="8">
        <f t="shared" si="91"/>
        <v>0</v>
      </c>
      <c r="V202" s="8">
        <f t="shared" si="92"/>
        <v>0</v>
      </c>
      <c r="W202" s="8">
        <f t="shared" si="93"/>
        <v>0</v>
      </c>
      <c r="X202" s="8">
        <f t="shared" si="94"/>
        <v>0</v>
      </c>
      <c r="Y202" s="8">
        <f t="shared" si="95"/>
        <v>0</v>
      </c>
    </row>
    <row r="203" spans="1:25" x14ac:dyDescent="0.25">
      <c r="A203" s="7" t="s">
        <v>10</v>
      </c>
      <c r="B203" s="5">
        <f t="shared" si="72"/>
        <v>0.11038107752956636</v>
      </c>
      <c r="C203" s="5">
        <f t="shared" si="73"/>
        <v>0.12201772324471712</v>
      </c>
      <c r="D203" s="5">
        <f t="shared" si="74"/>
        <v>0.136070110701107</v>
      </c>
      <c r="E203" s="5">
        <f t="shared" si="75"/>
        <v>0.14060258249641319</v>
      </c>
      <c r="F203" s="5">
        <f t="shared" si="76"/>
        <v>0.17922374429223745</v>
      </c>
      <c r="G203" s="5">
        <f t="shared" si="77"/>
        <v>0.15524311657879319</v>
      </c>
      <c r="H203" s="5">
        <f t="shared" si="78"/>
        <v>0.14625703158805711</v>
      </c>
      <c r="I203" s="5">
        <f t="shared" si="79"/>
        <v>0.14683710258931498</v>
      </c>
      <c r="J203" s="5">
        <f t="shared" si="80"/>
        <v>5.6149732620320858E-2</v>
      </c>
      <c r="K203" s="5">
        <f t="shared" si="81"/>
        <v>2.7249683143219267E-2</v>
      </c>
      <c r="L203" s="5">
        <f t="shared" si="82"/>
        <v>1.7670682730923693E-2</v>
      </c>
      <c r="M203" s="5">
        <f t="shared" si="83"/>
        <v>1.4038231780167264E-2</v>
      </c>
      <c r="N203" s="5">
        <f t="shared" si="84"/>
        <v>3.5502958579881655E-3</v>
      </c>
      <c r="O203" s="5">
        <f t="shared" si="85"/>
        <v>3.4313725490196078E-3</v>
      </c>
      <c r="P203" s="5">
        <f t="shared" si="86"/>
        <v>2.8399006034788782E-3</v>
      </c>
      <c r="Q203" s="5">
        <f t="shared" si="87"/>
        <v>3.3745781777277839E-3</v>
      </c>
      <c r="R203" s="5">
        <f t="shared" si="88"/>
        <v>7.4211502782931356E-3</v>
      </c>
      <c r="S203" s="5">
        <f t="shared" si="89"/>
        <v>8.507018290089324E-3</v>
      </c>
      <c r="T203" s="5">
        <f t="shared" si="90"/>
        <v>1.0361243349201904E-2</v>
      </c>
      <c r="U203" s="5">
        <f t="shared" si="91"/>
        <v>6.9601203912716325E-3</v>
      </c>
      <c r="V203" s="5">
        <f t="shared" si="92"/>
        <v>0</v>
      </c>
      <c r="W203" s="5">
        <f t="shared" si="93"/>
        <v>0</v>
      </c>
      <c r="X203" s="5">
        <f t="shared" si="94"/>
        <v>0</v>
      </c>
      <c r="Y203" s="5">
        <f t="shared" si="95"/>
        <v>0</v>
      </c>
    </row>
    <row r="204" spans="1:25" x14ac:dyDescent="0.25">
      <c r="A204" s="6" t="s">
        <v>9</v>
      </c>
      <c r="B204" s="5">
        <f t="shared" si="72"/>
        <v>0</v>
      </c>
      <c r="C204" s="5">
        <f t="shared" si="73"/>
        <v>0</v>
      </c>
      <c r="D204" s="5">
        <f t="shared" si="74"/>
        <v>0</v>
      </c>
      <c r="E204" s="5">
        <f t="shared" si="75"/>
        <v>0</v>
      </c>
      <c r="F204" s="5">
        <f t="shared" si="76"/>
        <v>0</v>
      </c>
      <c r="G204" s="5">
        <f t="shared" si="77"/>
        <v>0</v>
      </c>
      <c r="H204" s="5">
        <f t="shared" si="78"/>
        <v>0</v>
      </c>
      <c r="I204" s="5">
        <f t="shared" si="79"/>
        <v>0</v>
      </c>
      <c r="J204" s="5">
        <f t="shared" si="80"/>
        <v>6.8181818181818177E-2</v>
      </c>
      <c r="K204" s="5">
        <f t="shared" si="81"/>
        <v>8.1115335868187574E-2</v>
      </c>
      <c r="L204" s="5">
        <f t="shared" si="82"/>
        <v>8.9959839357429724E-2</v>
      </c>
      <c r="M204" s="5">
        <f t="shared" si="83"/>
        <v>0.10274790919952211</v>
      </c>
      <c r="N204" s="5">
        <f t="shared" si="84"/>
        <v>0.11715976331360947</v>
      </c>
      <c r="O204" s="5">
        <f t="shared" si="85"/>
        <v>0.10735294117647058</v>
      </c>
      <c r="P204" s="5">
        <f t="shared" si="86"/>
        <v>0.10259140930067448</v>
      </c>
      <c r="Q204" s="5">
        <f t="shared" si="87"/>
        <v>0.10489313835770529</v>
      </c>
      <c r="R204" s="5">
        <f t="shared" si="88"/>
        <v>0.14378478664192951</v>
      </c>
      <c r="S204" s="5">
        <f t="shared" si="89"/>
        <v>0.14376860910250958</v>
      </c>
      <c r="T204" s="5">
        <f t="shared" si="90"/>
        <v>0.13693643237188463</v>
      </c>
      <c r="U204" s="5">
        <f t="shared" si="91"/>
        <v>0.11305492851768247</v>
      </c>
      <c r="V204" s="5">
        <f t="shared" si="92"/>
        <v>4.912023460410557E-2</v>
      </c>
      <c r="W204" s="5">
        <f t="shared" si="93"/>
        <v>4.6840616158440741E-2</v>
      </c>
      <c r="X204" s="5">
        <f t="shared" si="94"/>
        <v>4.3170964660936006E-2</v>
      </c>
      <c r="Y204" s="5">
        <f t="shared" si="95"/>
        <v>4.0271493212669686E-2</v>
      </c>
    </row>
    <row r="205" spans="1:25" x14ac:dyDescent="0.25">
      <c r="A205" s="6" t="s">
        <v>8</v>
      </c>
      <c r="B205" s="8">
        <f t="shared" si="72"/>
        <v>8.5413929040735873E-2</v>
      </c>
      <c r="C205" s="8">
        <f t="shared" si="73"/>
        <v>6.3394683026584867E-2</v>
      </c>
      <c r="D205" s="8">
        <f t="shared" si="74"/>
        <v>6.5036900369003683E-2</v>
      </c>
      <c r="E205" s="8">
        <f t="shared" si="75"/>
        <v>6.1334289813486369E-2</v>
      </c>
      <c r="F205" s="8">
        <f t="shared" si="76"/>
        <v>3.6529680365296802E-2</v>
      </c>
      <c r="G205" s="8">
        <f t="shared" si="77"/>
        <v>5.5653192735793791E-2</v>
      </c>
      <c r="H205" s="8">
        <f t="shared" si="78"/>
        <v>5.4954565123323237E-2</v>
      </c>
      <c r="I205" s="8">
        <f t="shared" si="79"/>
        <v>5.8997050147492625E-2</v>
      </c>
      <c r="J205" s="8">
        <f t="shared" si="80"/>
        <v>2.4064171122994651E-2</v>
      </c>
      <c r="K205" s="8">
        <f t="shared" si="81"/>
        <v>1.1406844106463879E-2</v>
      </c>
      <c r="L205" s="8">
        <f t="shared" si="82"/>
        <v>7.2289156626506026E-3</v>
      </c>
      <c r="M205" s="8">
        <f t="shared" si="83"/>
        <v>5.675029868578256E-3</v>
      </c>
      <c r="N205" s="8">
        <f t="shared" si="84"/>
        <v>0</v>
      </c>
      <c r="O205" s="8">
        <f t="shared" si="85"/>
        <v>4.9019607843137254E-4</v>
      </c>
      <c r="P205" s="8">
        <f t="shared" si="86"/>
        <v>3.5498757543485978E-4</v>
      </c>
      <c r="Q205" s="8">
        <f t="shared" si="87"/>
        <v>8.4364454443194598E-4</v>
      </c>
      <c r="R205" s="8">
        <f t="shared" si="88"/>
        <v>9.2764378478664194E-4</v>
      </c>
      <c r="S205" s="8">
        <f t="shared" si="89"/>
        <v>4.253509145044662E-4</v>
      </c>
      <c r="T205" s="8">
        <f t="shared" si="90"/>
        <v>5.6006720806496785E-4</v>
      </c>
      <c r="U205" s="8">
        <f t="shared" si="91"/>
        <v>3.7622272385252068E-4</v>
      </c>
      <c r="V205" s="8">
        <f t="shared" si="92"/>
        <v>1.1730205278592375E-2</v>
      </c>
      <c r="W205" s="8">
        <f t="shared" si="93"/>
        <v>9.4309965419679346E-3</v>
      </c>
      <c r="X205" s="8">
        <f t="shared" si="94"/>
        <v>8.7870105062082138E-3</v>
      </c>
      <c r="Y205" s="8">
        <f t="shared" si="95"/>
        <v>8.2956259426847662E-3</v>
      </c>
    </row>
    <row r="206" spans="1:25" x14ac:dyDescent="0.25">
      <c r="A206" s="7" t="s">
        <v>7</v>
      </c>
      <c r="B206" s="5">
        <f t="shared" si="72"/>
        <v>0</v>
      </c>
      <c r="C206" s="5">
        <f t="shared" si="73"/>
        <v>0</v>
      </c>
      <c r="D206" s="5">
        <f t="shared" si="74"/>
        <v>0</v>
      </c>
      <c r="E206" s="5">
        <f t="shared" si="75"/>
        <v>0</v>
      </c>
      <c r="F206" s="5">
        <f t="shared" si="76"/>
        <v>0</v>
      </c>
      <c r="G206" s="5">
        <f t="shared" si="77"/>
        <v>0</v>
      </c>
      <c r="H206" s="5">
        <f t="shared" si="78"/>
        <v>0</v>
      </c>
      <c r="I206" s="5">
        <f t="shared" si="79"/>
        <v>0</v>
      </c>
      <c r="J206" s="5">
        <f t="shared" si="80"/>
        <v>3.074866310160428E-2</v>
      </c>
      <c r="K206" s="5">
        <f t="shared" si="81"/>
        <v>4.1825095057034217E-2</v>
      </c>
      <c r="L206" s="5">
        <f t="shared" si="82"/>
        <v>4.457831325301205E-2</v>
      </c>
      <c r="M206" s="5">
        <f t="shared" si="83"/>
        <v>4.1816009557945039E-2</v>
      </c>
      <c r="N206" s="5">
        <f t="shared" si="84"/>
        <v>2.9585798816568046E-2</v>
      </c>
      <c r="O206" s="5">
        <f t="shared" si="85"/>
        <v>2.6960784313725492E-2</v>
      </c>
      <c r="P206" s="5">
        <f t="shared" si="86"/>
        <v>2.8753993610223641E-2</v>
      </c>
      <c r="Q206" s="5">
        <f t="shared" si="87"/>
        <v>2.5590551181102362E-2</v>
      </c>
      <c r="R206" s="5">
        <f t="shared" si="88"/>
        <v>1.2987012987012988E-2</v>
      </c>
      <c r="S206" s="5">
        <f t="shared" si="89"/>
        <v>1.446193109315185E-2</v>
      </c>
      <c r="T206" s="5">
        <f t="shared" si="90"/>
        <v>1.512181461775413E-2</v>
      </c>
      <c r="U206" s="5">
        <f t="shared" si="91"/>
        <v>1.636568848758465E-2</v>
      </c>
      <c r="V206" s="5">
        <f t="shared" si="92"/>
        <v>3.44574780058651E-2</v>
      </c>
      <c r="W206" s="5">
        <f t="shared" si="93"/>
        <v>3.4894687205281355E-2</v>
      </c>
      <c r="X206" s="5">
        <f t="shared" si="94"/>
        <v>3.3237822349570199E-2</v>
      </c>
      <c r="Y206" s="5">
        <f>Y180/$Y$185</f>
        <v>2.9713423831070888E-2</v>
      </c>
    </row>
    <row r="207" spans="1:25" x14ac:dyDescent="0.25">
      <c r="A207" s="6" t="s">
        <v>6</v>
      </c>
      <c r="B207" s="5">
        <f t="shared" si="72"/>
        <v>0</v>
      </c>
      <c r="C207" s="5">
        <f t="shared" si="73"/>
        <v>0</v>
      </c>
      <c r="D207" s="5">
        <f t="shared" si="74"/>
        <v>0</v>
      </c>
      <c r="E207" s="5">
        <f t="shared" si="75"/>
        <v>0</v>
      </c>
      <c r="F207" s="5">
        <f t="shared" si="76"/>
        <v>0</v>
      </c>
      <c r="G207" s="5">
        <f t="shared" si="77"/>
        <v>0</v>
      </c>
      <c r="H207" s="5">
        <f t="shared" si="78"/>
        <v>0</v>
      </c>
      <c r="I207" s="5">
        <f t="shared" si="79"/>
        <v>0</v>
      </c>
      <c r="J207" s="5">
        <f t="shared" si="80"/>
        <v>5.8823529411764705E-2</v>
      </c>
      <c r="K207" s="5">
        <f t="shared" si="81"/>
        <v>0.10076045627376426</v>
      </c>
      <c r="L207" s="5">
        <f t="shared" si="82"/>
        <v>0.10923694779116466</v>
      </c>
      <c r="M207" s="5">
        <f t="shared" si="83"/>
        <v>0.10424133811230585</v>
      </c>
      <c r="N207" s="5">
        <f t="shared" si="84"/>
        <v>6.6272189349112429E-2</v>
      </c>
      <c r="O207" s="5">
        <f t="shared" si="85"/>
        <v>6.1764705882352944E-2</v>
      </c>
      <c r="P207" s="5">
        <f t="shared" si="86"/>
        <v>6.4607738729144479E-2</v>
      </c>
      <c r="Q207" s="5">
        <f t="shared" si="87"/>
        <v>6.5241844769403826E-2</v>
      </c>
      <c r="R207" s="5">
        <f t="shared" si="88"/>
        <v>7.050092764378478E-2</v>
      </c>
      <c r="S207" s="5">
        <f t="shared" si="89"/>
        <v>5.8698426201616333E-2</v>
      </c>
      <c r="T207" s="5">
        <f t="shared" si="90"/>
        <v>5.4886586390366844E-2</v>
      </c>
      <c r="U207" s="5">
        <f t="shared" si="91"/>
        <v>5.060195635816403E-2</v>
      </c>
      <c r="V207" s="5">
        <f t="shared" si="92"/>
        <v>0</v>
      </c>
      <c r="W207" s="5">
        <f t="shared" si="93"/>
        <v>0</v>
      </c>
      <c r="X207" s="5">
        <f t="shared" si="94"/>
        <v>0</v>
      </c>
      <c r="Y207" s="5">
        <f t="shared" si="95"/>
        <v>0</v>
      </c>
    </row>
    <row r="208" spans="1:25" x14ac:dyDescent="0.25">
      <c r="A208" s="6" t="s">
        <v>5</v>
      </c>
      <c r="B208" s="8">
        <f t="shared" si="72"/>
        <v>0.20630749014454666</v>
      </c>
      <c r="C208" s="8">
        <f t="shared" si="73"/>
        <v>0.20858895705521471</v>
      </c>
      <c r="D208" s="8">
        <f t="shared" si="74"/>
        <v>0.18081180811808117</v>
      </c>
      <c r="E208" s="8">
        <f t="shared" si="75"/>
        <v>0.17324246771879484</v>
      </c>
      <c r="F208" s="8">
        <f t="shared" si="76"/>
        <v>0.12785388127853881</v>
      </c>
      <c r="G208" s="8">
        <f t="shared" si="77"/>
        <v>0.11833626244874049</v>
      </c>
      <c r="H208" s="8">
        <f t="shared" si="78"/>
        <v>0.13024664647338816</v>
      </c>
      <c r="I208" s="8">
        <f t="shared" si="79"/>
        <v>0.141265158964274</v>
      </c>
      <c r="J208" s="8">
        <f t="shared" si="80"/>
        <v>5.213903743315508E-2</v>
      </c>
      <c r="K208" s="8">
        <f t="shared" si="81"/>
        <v>2.6615969581749048E-2</v>
      </c>
      <c r="L208" s="8">
        <f t="shared" si="82"/>
        <v>1.8473895582329317E-2</v>
      </c>
      <c r="M208" s="8">
        <f t="shared" si="83"/>
        <v>1.5232974910394265E-2</v>
      </c>
      <c r="N208" s="8">
        <f t="shared" si="84"/>
        <v>1.1834319526627219E-3</v>
      </c>
      <c r="O208" s="8">
        <f t="shared" si="85"/>
        <v>1.4705882352941176E-3</v>
      </c>
      <c r="P208" s="8">
        <f t="shared" si="86"/>
        <v>1.4199503017394391E-3</v>
      </c>
      <c r="Q208" s="8">
        <f t="shared" si="87"/>
        <v>2.2497187851518562E-3</v>
      </c>
      <c r="R208" s="8">
        <f t="shared" si="88"/>
        <v>9.2764378478664194E-4</v>
      </c>
      <c r="S208" s="8">
        <f t="shared" si="89"/>
        <v>1.2760527435133986E-3</v>
      </c>
      <c r="T208" s="8">
        <f t="shared" si="90"/>
        <v>1.1201344161299357E-3</v>
      </c>
      <c r="U208" s="8">
        <f t="shared" si="91"/>
        <v>7.5244544770504136E-4</v>
      </c>
      <c r="V208" s="8">
        <f t="shared" si="92"/>
        <v>0</v>
      </c>
      <c r="W208" s="8">
        <f t="shared" si="93"/>
        <v>0</v>
      </c>
      <c r="X208" s="8">
        <f t="shared" si="94"/>
        <v>0</v>
      </c>
      <c r="Y208" s="8">
        <f t="shared" si="95"/>
        <v>0</v>
      </c>
    </row>
    <row r="209" spans="1:25" x14ac:dyDescent="0.25">
      <c r="A209" s="7" t="s">
        <v>4</v>
      </c>
      <c r="B209" s="5">
        <f t="shared" si="72"/>
        <v>0</v>
      </c>
      <c r="C209" s="5">
        <f t="shared" si="73"/>
        <v>0</v>
      </c>
      <c r="D209" s="5">
        <f t="shared" si="74"/>
        <v>0</v>
      </c>
      <c r="E209" s="5">
        <f t="shared" si="75"/>
        <v>0</v>
      </c>
      <c r="F209" s="5">
        <f t="shared" si="76"/>
        <v>0</v>
      </c>
      <c r="G209" s="5">
        <f t="shared" si="77"/>
        <v>0</v>
      </c>
      <c r="H209" s="5">
        <f t="shared" si="78"/>
        <v>0</v>
      </c>
      <c r="I209" s="5">
        <f t="shared" si="79"/>
        <v>0</v>
      </c>
      <c r="J209" s="5">
        <f t="shared" si="80"/>
        <v>0</v>
      </c>
      <c r="K209" s="5">
        <f t="shared" si="81"/>
        <v>0</v>
      </c>
      <c r="L209" s="5">
        <f t="shared" si="82"/>
        <v>0</v>
      </c>
      <c r="M209" s="5">
        <f t="shared" si="83"/>
        <v>0</v>
      </c>
      <c r="N209" s="5">
        <f t="shared" si="84"/>
        <v>0</v>
      </c>
      <c r="O209" s="5">
        <f t="shared" si="85"/>
        <v>0</v>
      </c>
      <c r="P209" s="5">
        <f t="shared" si="86"/>
        <v>0</v>
      </c>
      <c r="Q209" s="5">
        <f t="shared" si="87"/>
        <v>0</v>
      </c>
      <c r="R209" s="5">
        <f t="shared" si="88"/>
        <v>0</v>
      </c>
      <c r="S209" s="5">
        <f t="shared" si="89"/>
        <v>0</v>
      </c>
      <c r="T209" s="5">
        <f t="shared" si="90"/>
        <v>0</v>
      </c>
      <c r="U209" s="5">
        <f t="shared" si="91"/>
        <v>0</v>
      </c>
      <c r="V209" s="5">
        <f t="shared" si="92"/>
        <v>0</v>
      </c>
      <c r="W209" s="5">
        <f t="shared" si="93"/>
        <v>0</v>
      </c>
      <c r="X209" s="5">
        <f t="shared" si="94"/>
        <v>0</v>
      </c>
      <c r="Y209" s="5">
        <f t="shared" si="95"/>
        <v>0</v>
      </c>
    </row>
    <row r="210" spans="1:25" x14ac:dyDescent="0.25">
      <c r="A210" s="6" t="s">
        <v>3</v>
      </c>
      <c r="B210" s="5">
        <f t="shared" si="72"/>
        <v>3.9421813403416554E-3</v>
      </c>
      <c r="C210" s="5">
        <f t="shared" si="73"/>
        <v>4.7716428084526247E-3</v>
      </c>
      <c r="D210" s="5">
        <f t="shared" si="74"/>
        <v>4.6125461254612546E-3</v>
      </c>
      <c r="E210" s="5">
        <f t="shared" si="75"/>
        <v>4.6628407460545191E-3</v>
      </c>
      <c r="F210" s="5">
        <f t="shared" si="76"/>
        <v>0</v>
      </c>
      <c r="G210" s="5">
        <f t="shared" si="77"/>
        <v>0</v>
      </c>
      <c r="H210" s="5">
        <f t="shared" si="78"/>
        <v>4.3271311120726956E-4</v>
      </c>
      <c r="I210" s="5">
        <f t="shared" si="79"/>
        <v>2.6220911176663389E-3</v>
      </c>
      <c r="J210" s="5">
        <f t="shared" si="80"/>
        <v>2.5401069518716578E-2</v>
      </c>
      <c r="K210" s="5">
        <f t="shared" si="81"/>
        <v>3.2319391634980987E-2</v>
      </c>
      <c r="L210" s="5">
        <f t="shared" si="82"/>
        <v>3.6546184738955823E-2</v>
      </c>
      <c r="M210" s="5">
        <f t="shared" si="83"/>
        <v>3.4946236559139782E-2</v>
      </c>
      <c r="N210" s="5">
        <f t="shared" si="84"/>
        <v>5.7988165680473373E-2</v>
      </c>
      <c r="O210" s="5">
        <f t="shared" si="85"/>
        <v>4.5588235294117645E-2</v>
      </c>
      <c r="P210" s="5">
        <f t="shared" si="86"/>
        <v>4.2243521476748314E-2</v>
      </c>
      <c r="Q210" s="5">
        <f t="shared" si="87"/>
        <v>4.5556805399325086E-2</v>
      </c>
      <c r="R210" s="5">
        <f t="shared" si="88"/>
        <v>4.3599257884972167E-2</v>
      </c>
      <c r="S210" s="5">
        <f t="shared" si="89"/>
        <v>5.6571671629094003E-2</v>
      </c>
      <c r="T210" s="5">
        <f t="shared" si="90"/>
        <v>5.6006720806496782E-2</v>
      </c>
      <c r="U210" s="5">
        <f t="shared" si="91"/>
        <v>6.5086531226486083E-2</v>
      </c>
      <c r="V210" s="5">
        <f t="shared" si="92"/>
        <v>5.5718475073313782E-2</v>
      </c>
      <c r="W210" s="5">
        <f t="shared" si="93"/>
        <v>5.8472178560201198E-2</v>
      </c>
      <c r="X210" s="5">
        <f t="shared" si="94"/>
        <v>5.3677172874880615E-2</v>
      </c>
      <c r="Y210" s="5">
        <f>Y184/$Y$185</f>
        <v>5.1432880844645548E-2</v>
      </c>
    </row>
    <row r="211" spans="1:25" ht="13.5" thickBot="1" x14ac:dyDescent="0.3">
      <c r="A211" s="4" t="s">
        <v>2</v>
      </c>
      <c r="B211" s="3">
        <f t="shared" ref="B211:U211" si="96">SUM(B194:B210)</f>
        <v>0.99999999999999989</v>
      </c>
      <c r="C211" s="3">
        <f t="shared" si="96"/>
        <v>1.0000000000000002</v>
      </c>
      <c r="D211" s="3">
        <f t="shared" si="96"/>
        <v>0.99999999999999989</v>
      </c>
      <c r="E211" s="3">
        <f t="shared" si="96"/>
        <v>0.99999999999999989</v>
      </c>
      <c r="F211" s="3">
        <f t="shared" si="96"/>
        <v>1</v>
      </c>
      <c r="G211" s="3">
        <f t="shared" si="96"/>
        <v>1</v>
      </c>
      <c r="H211" s="3">
        <f t="shared" si="96"/>
        <v>1</v>
      </c>
      <c r="I211" s="3">
        <f t="shared" si="96"/>
        <v>0.99999999999999989</v>
      </c>
      <c r="J211" s="3">
        <f t="shared" si="96"/>
        <v>1</v>
      </c>
      <c r="K211" s="3">
        <f t="shared" si="96"/>
        <v>1</v>
      </c>
      <c r="L211" s="3">
        <f t="shared" si="96"/>
        <v>1</v>
      </c>
      <c r="M211" s="3">
        <f t="shared" si="96"/>
        <v>1</v>
      </c>
      <c r="N211" s="3">
        <f t="shared" si="96"/>
        <v>0.99999999999999989</v>
      </c>
      <c r="O211" s="3">
        <f t="shared" si="96"/>
        <v>0.99999999999999989</v>
      </c>
      <c r="P211" s="3">
        <f t="shared" si="96"/>
        <v>1</v>
      </c>
      <c r="Q211" s="3">
        <f t="shared" si="96"/>
        <v>1.0000000000000002</v>
      </c>
      <c r="R211" s="3">
        <f t="shared" si="96"/>
        <v>1</v>
      </c>
      <c r="S211" s="3">
        <f t="shared" si="96"/>
        <v>1</v>
      </c>
      <c r="T211" s="3">
        <f t="shared" si="96"/>
        <v>0.99999999999999989</v>
      </c>
      <c r="U211" s="3">
        <f t="shared" si="96"/>
        <v>1</v>
      </c>
      <c r="V211" s="3">
        <f t="shared" si="92"/>
        <v>1</v>
      </c>
      <c r="W211" s="3">
        <f t="shared" si="93"/>
        <v>1</v>
      </c>
      <c r="X211" s="3">
        <f t="shared" si="94"/>
        <v>1</v>
      </c>
      <c r="Y211" s="3">
        <f t="shared" si="95"/>
        <v>1</v>
      </c>
    </row>
    <row r="212" spans="1:25" ht="14.25" thickTop="1" x14ac:dyDescent="0.25">
      <c r="A212" s="41" t="s">
        <v>1</v>
      </c>
    </row>
    <row r="213" spans="1:25" ht="13.5" x14ac:dyDescent="0.25">
      <c r="A213" s="41" t="s">
        <v>0</v>
      </c>
    </row>
    <row r="214" spans="1:25" x14ac:dyDescent="0.25">
      <c r="A214" s="2"/>
    </row>
  </sheetData>
  <mergeCells count="3">
    <mergeCell ref="B140:O140"/>
    <mergeCell ref="B192:N192"/>
    <mergeCell ref="B95:E95"/>
  </mergeCells>
  <pageMargins left="0.7" right="0.7" top="0.75" bottom="0.75" header="0.3" footer="0.3"/>
  <pageSetup paperSize="9" orientation="portrait" r:id="rId1"/>
  <ignoredErrors>
    <ignoredError sqref="L133:R133 B56:G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12.7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Torres Pilco</dc:creator>
  <cp:lastModifiedBy>Jaqueline Gutierrez Egocheaga</cp:lastModifiedBy>
  <dcterms:created xsi:type="dcterms:W3CDTF">2017-02-13T15:44:49Z</dcterms:created>
  <dcterms:modified xsi:type="dcterms:W3CDTF">2024-02-29T16:12:46Z</dcterms:modified>
</cp:coreProperties>
</file>