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Toshiba\Desktop\DATOS REPOSITORIO INGRESADO\"/>
    </mc:Choice>
  </mc:AlternateContent>
  <bookViews>
    <workbookView xWindow="0" yWindow="0" windowWidth="20460" windowHeight="7080"/>
  </bookViews>
  <sheets>
    <sheet name="11.3" sheetId="1" r:id="rId1"/>
  </sheets>
  <definedNames>
    <definedName name="_xlnm.Print_Area" localSheetId="0">'11.3'!$A$1:$D$71</definedName>
  </definedNames>
  <calcPr calcId="152511"/>
</workbook>
</file>

<file path=xl/calcChain.xml><?xml version="1.0" encoding="utf-8"?>
<calcChain xmlns="http://schemas.openxmlformats.org/spreadsheetml/2006/main">
  <c r="R32" i="1" l="1"/>
  <c r="R70" i="1" l="1"/>
  <c r="R49" i="1"/>
  <c r="R48" i="1"/>
  <c r="R50" i="1"/>
  <c r="R47" i="1"/>
  <c r="R51" i="1"/>
  <c r="R52" i="1"/>
  <c r="R53" i="1"/>
  <c r="R54" i="1"/>
  <c r="R55" i="1"/>
  <c r="R56" i="1"/>
  <c r="R57" i="1"/>
  <c r="R58" i="1"/>
  <c r="R59" i="1"/>
  <c r="R60" i="1"/>
  <c r="R61" i="1"/>
  <c r="R62" i="1"/>
  <c r="R63" i="1"/>
  <c r="R64" i="1"/>
  <c r="R66" i="1"/>
  <c r="R67" i="1"/>
  <c r="R68" i="1"/>
  <c r="R69" i="1"/>
  <c r="R65" i="1"/>
  <c r="Q32" i="1"/>
  <c r="R71" i="1" l="1"/>
  <c r="Q65" i="1"/>
  <c r="Q70" i="1" l="1"/>
  <c r="Q60" i="1"/>
  <c r="Q55" i="1"/>
  <c r="Q59" i="1"/>
  <c r="Q47" i="1"/>
  <c r="Q57" i="1"/>
  <c r="Q56" i="1"/>
  <c r="Q54" i="1"/>
  <c r="Q53" i="1"/>
  <c r="Q49" i="1"/>
  <c r="Q48" i="1"/>
  <c r="Q58" i="1"/>
  <c r="Q69" i="1"/>
  <c r="Q68" i="1"/>
  <c r="Q67" i="1"/>
  <c r="Q66" i="1"/>
  <c r="Q52" i="1"/>
  <c r="Q64" i="1"/>
  <c r="Q51" i="1"/>
  <c r="Q63" i="1"/>
  <c r="Q50" i="1"/>
  <c r="Q62" i="1"/>
  <c r="Q61" i="1"/>
  <c r="P32" i="1"/>
  <c r="Q71" i="1" l="1"/>
  <c r="P70" i="1"/>
  <c r="P55" i="1"/>
  <c r="P65" i="1"/>
  <c r="P57" i="1"/>
  <c r="P49" i="1"/>
  <c r="P64" i="1"/>
  <c r="P56" i="1"/>
  <c r="P47" i="1"/>
  <c r="P63" i="1"/>
  <c r="P62" i="1"/>
  <c r="P54" i="1"/>
  <c r="P69" i="1"/>
  <c r="P61" i="1"/>
  <c r="P53" i="1"/>
  <c r="P68" i="1"/>
  <c r="P60" i="1"/>
  <c r="P52" i="1"/>
  <c r="P67" i="1"/>
  <c r="P59" i="1"/>
  <c r="P51" i="1"/>
  <c r="P66" i="1"/>
  <c r="P58" i="1"/>
  <c r="P50" i="1"/>
  <c r="P48" i="1"/>
  <c r="O32" i="1"/>
  <c r="P71" i="1" l="1"/>
  <c r="O49" i="1"/>
  <c r="O68" i="1"/>
  <c r="O63" i="1"/>
  <c r="O56" i="1"/>
  <c r="O47" i="1"/>
  <c r="O70" i="1"/>
  <c r="O66" i="1"/>
  <c r="O64" i="1"/>
  <c r="O62" i="1"/>
  <c r="O60" i="1"/>
  <c r="O58" i="1"/>
  <c r="O54" i="1"/>
  <c r="O52" i="1"/>
  <c r="O50" i="1"/>
  <c r="O48" i="1"/>
  <c r="O69" i="1"/>
  <c r="O67" i="1"/>
  <c r="O65" i="1"/>
  <c r="O61" i="1"/>
  <c r="O59" i="1"/>
  <c r="O57" i="1"/>
  <c r="O55" i="1"/>
  <c r="O53" i="1"/>
  <c r="O51" i="1"/>
  <c r="O71" i="1" l="1"/>
  <c r="J32" i="1" l="1"/>
  <c r="J47" i="1" s="1"/>
  <c r="J48" i="1" l="1"/>
  <c r="N32" i="1"/>
  <c r="N52" i="1" s="1"/>
  <c r="N48" i="1" l="1"/>
  <c r="N63" i="1"/>
  <c r="N60" i="1"/>
  <c r="N55" i="1"/>
  <c r="N70" i="1"/>
  <c r="N47" i="1"/>
  <c r="N69" i="1"/>
  <c r="N65" i="1"/>
  <c r="N61" i="1"/>
  <c r="N57" i="1"/>
  <c r="N53" i="1"/>
  <c r="N49" i="1"/>
  <c r="N68" i="1"/>
  <c r="N64" i="1"/>
  <c r="N56" i="1"/>
  <c r="N67" i="1"/>
  <c r="N59" i="1"/>
  <c r="N51" i="1"/>
  <c r="N66" i="1"/>
  <c r="N62" i="1"/>
  <c r="N58" i="1"/>
  <c r="N54" i="1"/>
  <c r="N50" i="1"/>
  <c r="M32" i="1"/>
  <c r="N71" i="1" l="1"/>
  <c r="M66" i="1"/>
  <c r="M61" i="1"/>
  <c r="M47" i="1"/>
  <c r="M48" i="1"/>
  <c r="M69" i="1"/>
  <c r="M51" i="1"/>
  <c r="M52" i="1"/>
  <c r="M60" i="1"/>
  <c r="M68" i="1"/>
  <c r="M53" i="1"/>
  <c r="M54" i="1"/>
  <c r="M62" i="1"/>
  <c r="M70" i="1"/>
  <c r="M55" i="1"/>
  <c r="M63" i="1"/>
  <c r="M56" i="1"/>
  <c r="M64" i="1"/>
  <c r="M49" i="1"/>
  <c r="M57" i="1"/>
  <c r="M65" i="1"/>
  <c r="M50" i="1"/>
  <c r="M58" i="1"/>
  <c r="M59" i="1"/>
  <c r="M67" i="1"/>
  <c r="L32" i="1"/>
  <c r="K32" i="1"/>
  <c r="K62" i="1" s="1"/>
  <c r="C32" i="1"/>
  <c r="C47" i="1" s="1"/>
  <c r="D32" i="1"/>
  <c r="D50" i="1" s="1"/>
  <c r="E32" i="1"/>
  <c r="E50" i="1" s="1"/>
  <c r="F32" i="1"/>
  <c r="F63" i="1" s="1"/>
  <c r="G32" i="1"/>
  <c r="G64" i="1" s="1"/>
  <c r="H32" i="1"/>
  <c r="H61" i="1" s="1"/>
  <c r="I32" i="1"/>
  <c r="I56" i="1" s="1"/>
  <c r="J62" i="1"/>
  <c r="J70" i="1"/>
  <c r="C59" i="1" l="1"/>
  <c r="C63" i="1"/>
  <c r="C49" i="1"/>
  <c r="C57" i="1"/>
  <c r="C61" i="1"/>
  <c r="C66" i="1"/>
  <c r="C56" i="1"/>
  <c r="G66" i="1"/>
  <c r="F61" i="1"/>
  <c r="F59" i="1"/>
  <c r="C48" i="1"/>
  <c r="C52" i="1"/>
  <c r="E51" i="1"/>
  <c r="C51" i="1"/>
  <c r="C53" i="1"/>
  <c r="C55" i="1"/>
  <c r="C58" i="1"/>
  <c r="G51" i="1"/>
  <c r="G52" i="1"/>
  <c r="G47" i="1"/>
  <c r="C60" i="1"/>
  <c r="G68" i="1"/>
  <c r="C65" i="1"/>
  <c r="C54" i="1"/>
  <c r="G50" i="1"/>
  <c r="G49" i="1"/>
  <c r="D57" i="1"/>
  <c r="F50" i="1"/>
  <c r="D58" i="1"/>
  <c r="D56" i="1"/>
  <c r="C64" i="1"/>
  <c r="C69" i="1"/>
  <c r="F54" i="1"/>
  <c r="D59" i="1"/>
  <c r="D47" i="1"/>
  <c r="F55" i="1"/>
  <c r="C62" i="1"/>
  <c r="C50" i="1"/>
  <c r="C68" i="1"/>
  <c r="D49" i="1"/>
  <c r="D52" i="1"/>
  <c r="C67" i="1"/>
  <c r="C70" i="1"/>
  <c r="F60" i="1"/>
  <c r="D61" i="1"/>
  <c r="G54" i="1"/>
  <c r="G61" i="1"/>
  <c r="G70" i="1"/>
  <c r="G56" i="1"/>
  <c r="G69" i="1"/>
  <c r="F47" i="1"/>
  <c r="G63" i="1"/>
  <c r="G65" i="1"/>
  <c r="G48" i="1"/>
  <c r="F69" i="1"/>
  <c r="E62" i="1"/>
  <c r="G58" i="1"/>
  <c r="G62" i="1"/>
  <c r="F66" i="1"/>
  <c r="E59" i="1"/>
  <c r="G53" i="1"/>
  <c r="G60" i="1"/>
  <c r="G55" i="1"/>
  <c r="F53" i="1"/>
  <c r="D48" i="1"/>
  <c r="G67" i="1"/>
  <c r="G59" i="1"/>
  <c r="G57" i="1"/>
  <c r="F57" i="1"/>
  <c r="D53" i="1"/>
  <c r="M71" i="1"/>
  <c r="E48" i="1"/>
  <c r="F48" i="1"/>
  <c r="F51" i="1"/>
  <c r="E53" i="1"/>
  <c r="F58" i="1"/>
  <c r="E67" i="1"/>
  <c r="D62" i="1"/>
  <c r="D66" i="1"/>
  <c r="D60" i="1"/>
  <c r="F62" i="1"/>
  <c r="F52" i="1"/>
  <c r="F65" i="1"/>
  <c r="E55" i="1"/>
  <c r="E52" i="1"/>
  <c r="E66" i="1"/>
  <c r="D63" i="1"/>
  <c r="D51" i="1"/>
  <c r="D68" i="1"/>
  <c r="E68" i="1"/>
  <c r="E58" i="1"/>
  <c r="E60" i="1"/>
  <c r="E47" i="1"/>
  <c r="E65" i="1"/>
  <c r="F49" i="1"/>
  <c r="F56" i="1"/>
  <c r="F68" i="1"/>
  <c r="E54" i="1"/>
  <c r="E69" i="1"/>
  <c r="E63" i="1"/>
  <c r="D65" i="1"/>
  <c r="D54" i="1"/>
  <c r="D55" i="1"/>
  <c r="F64" i="1"/>
  <c r="E64" i="1"/>
  <c r="E70" i="1"/>
  <c r="E56" i="1"/>
  <c r="D67" i="1"/>
  <c r="D70" i="1"/>
  <c r="D69" i="1"/>
  <c r="F70" i="1"/>
  <c r="F67" i="1"/>
  <c r="E49" i="1"/>
  <c r="E61" i="1"/>
  <c r="E57" i="1"/>
  <c r="D64" i="1"/>
  <c r="K55" i="1"/>
  <c r="I68" i="1"/>
  <c r="I52" i="1"/>
  <c r="I48" i="1"/>
  <c r="I64" i="1"/>
  <c r="I49" i="1"/>
  <c r="I51" i="1"/>
  <c r="I66" i="1"/>
  <c r="I54" i="1"/>
  <c r="I65" i="1"/>
  <c r="I57" i="1"/>
  <c r="I69" i="1"/>
  <c r="I50" i="1"/>
  <c r="I61" i="1"/>
  <c r="I67" i="1"/>
  <c r="I47" i="1"/>
  <c r="I59" i="1"/>
  <c r="I53" i="1"/>
  <c r="I63" i="1"/>
  <c r="I55" i="1"/>
  <c r="I60" i="1"/>
  <c r="I62" i="1"/>
  <c r="I58" i="1"/>
  <c r="H48" i="1"/>
  <c r="H51" i="1"/>
  <c r="H59" i="1"/>
  <c r="H55" i="1"/>
  <c r="H66" i="1"/>
  <c r="H69" i="1"/>
  <c r="I70" i="1"/>
  <c r="H63" i="1"/>
  <c r="H67" i="1"/>
  <c r="H68" i="1"/>
  <c r="H50" i="1"/>
  <c r="H58" i="1"/>
  <c r="H56" i="1"/>
  <c r="H60" i="1"/>
  <c r="H54" i="1"/>
  <c r="H47" i="1"/>
  <c r="H64" i="1"/>
  <c r="H53" i="1"/>
  <c r="H65" i="1"/>
  <c r="H70" i="1"/>
  <c r="H57" i="1"/>
  <c r="H49" i="1"/>
  <c r="H62" i="1"/>
  <c r="H52" i="1"/>
  <c r="L54" i="1"/>
  <c r="L47" i="1"/>
  <c r="L52" i="1"/>
  <c r="L70" i="1"/>
  <c r="L63" i="1"/>
  <c r="L56" i="1"/>
  <c r="K58" i="1"/>
  <c r="K70" i="1"/>
  <c r="K68" i="1"/>
  <c r="K47" i="1"/>
  <c r="K51" i="1"/>
  <c r="K60" i="1"/>
  <c r="K50" i="1"/>
  <c r="K54" i="1"/>
  <c r="K66" i="1"/>
  <c r="K49" i="1"/>
  <c r="K69" i="1"/>
  <c r="K48" i="1"/>
  <c r="K64" i="1"/>
  <c r="K65" i="1"/>
  <c r="K52" i="1"/>
  <c r="K67" i="1"/>
  <c r="K63" i="1"/>
  <c r="K59" i="1"/>
  <c r="K61" i="1"/>
  <c r="K56" i="1"/>
  <c r="K57" i="1"/>
  <c r="K53" i="1"/>
  <c r="J53" i="1"/>
  <c r="J55" i="1"/>
  <c r="J57" i="1"/>
  <c r="J64" i="1"/>
  <c r="J67" i="1"/>
  <c r="J52" i="1"/>
  <c r="J49" i="1"/>
  <c r="J59" i="1"/>
  <c r="J66" i="1"/>
  <c r="J60" i="1"/>
  <c r="J65" i="1"/>
  <c r="J69" i="1"/>
  <c r="J56" i="1"/>
  <c r="J54" i="1"/>
  <c r="J58" i="1"/>
  <c r="J51" i="1"/>
  <c r="J68" i="1"/>
  <c r="J63" i="1"/>
  <c r="J50" i="1"/>
  <c r="J61" i="1"/>
  <c r="L64" i="1"/>
  <c r="L66" i="1"/>
  <c r="L67" i="1"/>
  <c r="L58" i="1"/>
  <c r="L49" i="1"/>
  <c r="L68" i="1"/>
  <c r="L61" i="1"/>
  <c r="L53" i="1"/>
  <c r="L51" i="1"/>
  <c r="L62" i="1"/>
  <c r="L60" i="1"/>
  <c r="L50" i="1"/>
  <c r="L55" i="1"/>
  <c r="L48" i="1"/>
  <c r="L57" i="1"/>
  <c r="L69" i="1"/>
  <c r="L59" i="1"/>
  <c r="L65" i="1"/>
  <c r="C71" i="1" l="1"/>
  <c r="E71" i="1"/>
  <c r="D71" i="1"/>
  <c r="G71" i="1"/>
  <c r="F71" i="1"/>
  <c r="I71" i="1"/>
  <c r="H71" i="1"/>
  <c r="K71" i="1"/>
  <c r="J71" i="1"/>
  <c r="L71" i="1"/>
</calcChain>
</file>

<file path=xl/sharedStrings.xml><?xml version="1.0" encoding="utf-8"?>
<sst xmlns="http://schemas.openxmlformats.org/spreadsheetml/2006/main" count="77" uniqueCount="42">
  <si>
    <t>Reclamos Primera Instancia</t>
  </si>
  <si>
    <t>Amazonas</t>
  </si>
  <si>
    <t>Ancash</t>
  </si>
  <si>
    <t>Apurimac</t>
  </si>
  <si>
    <t>Arequipa</t>
  </si>
  <si>
    <t>Ayacucho</t>
  </si>
  <si>
    <t>Cajamarca</t>
  </si>
  <si>
    <t>Cusco</t>
  </si>
  <si>
    <t>Huancavelica</t>
  </si>
  <si>
    <t>Huánuco</t>
  </si>
  <si>
    <t>Ica</t>
  </si>
  <si>
    <t>Junín</t>
  </si>
  <si>
    <t xml:space="preserve">La Libertad </t>
  </si>
  <si>
    <t>Lambayeque</t>
  </si>
  <si>
    <t>Lima y Callao</t>
  </si>
  <si>
    <t>Loreto</t>
  </si>
  <si>
    <t>Madre de Dios</t>
  </si>
  <si>
    <t>Moquegua</t>
  </si>
  <si>
    <t>Pasco</t>
  </si>
  <si>
    <t>Piura</t>
  </si>
  <si>
    <t xml:space="preserve">Puno </t>
  </si>
  <si>
    <t>San Martín</t>
  </si>
  <si>
    <t>Tacna</t>
  </si>
  <si>
    <t xml:space="preserve">Tumbes </t>
  </si>
  <si>
    <t>Ucayali</t>
  </si>
  <si>
    <t>Total</t>
  </si>
  <si>
    <t>Cuadro 11.3</t>
  </si>
  <si>
    <t>Fuente: a) 2005 - 2009:Información Remitida por Empresas Operadoras en cumplimiento de la Resolución de Consejo Directivo N° 121-2003-CD/OSIPTEL.</t>
  </si>
  <si>
    <t>c) A partir del IV TRIM 2012: Información Remitida por Empresas Operadoras en cumplimiento de la Resolución de Consejo Directivo Nº 050-2012-CD/OSIPTEL.</t>
  </si>
  <si>
    <t>c) A partir del  IV TRIM 2012: Información Remitida por Empresas Operadoras en cumplimiento de la Resolución de Consejo Directivo Nº 050-2012-CD/OSIPTEL.</t>
  </si>
  <si>
    <t>/1 Contados por cada servicio objeto del reclamo resuelto por la empresa operadora.</t>
  </si>
  <si>
    <t>b) 2010 - III TRIM 2012: Información Remitida por Empresas Operadoras en cumplimiento de la Resolución de Consejo Directivo Nº 024-2009-CD/OSIPTEL.</t>
  </si>
  <si>
    <r>
      <t>Primera Instancia (Empresas Operadoras): Reclamos</t>
    </r>
    <r>
      <rPr>
        <b/>
        <vertAlign val="superscript"/>
        <sz val="10"/>
        <color indexed="18"/>
        <rFont val="Arial Narrow"/>
        <family val="2"/>
      </rPr>
      <t>/1</t>
    </r>
    <r>
      <rPr>
        <b/>
        <sz val="10"/>
        <color indexed="18"/>
        <rFont val="Arial Narrow"/>
        <family val="2"/>
      </rPr>
      <t xml:space="preserve"> Resueltos por región</t>
    </r>
  </si>
  <si>
    <r>
      <t>Primera Instancia (Empresas Operadoras): Reclamos</t>
    </r>
    <r>
      <rPr>
        <b/>
        <vertAlign val="superscript"/>
        <sz val="10"/>
        <color indexed="18"/>
        <rFont val="Arial Narrow"/>
        <family val="2"/>
      </rPr>
      <t>/1</t>
    </r>
    <r>
      <rPr>
        <b/>
        <sz val="10"/>
        <color indexed="18"/>
        <rFont val="Arial Narrow"/>
        <family val="2"/>
      </rPr>
      <t xml:space="preserve"> Resueltos por región (%)</t>
    </r>
  </si>
  <si>
    <t>d) A partir del IV TRIM 2015:  Información Remitida por Empresas Operadoras en cumplimiento de la Resolución de Consejo Directivo Nº096-2015-CD/OSIPTEL.</t>
  </si>
  <si>
    <t>11.  INDICADORES DE RECLAMOS DE USUARIOS - PRIMERA INSTANCIA (DIVERSAS EMPRESAS - RESOLUCIÓN Nº 096-2015-CD/OSIPTEL)</t>
  </si>
  <si>
    <t>/2 Información preliminar, sujeta a evaluación por parte del OSIPTEL.</t>
  </si>
  <si>
    <t>Nota 2: Se ha corregido la información correspondiente al periodo 2017 I de las empresas Agustina servicios generales S.A.C., BT LATAM Perú S.A.C., CATV System E.I.R.L., Fiberlux S.A.C., Interconexión TV E.I.R.L., Multiservicios de telecomunicaciones satelital E.I.R.L., Telecomunicaciones San Hilarión E.I.R.L., Virgin Mobile Perú S.A., Cable jaén, Viettel Perú S.A.C., Comunicaciones Porcón S.A.C., Supercable Televisión S.R.L. y Azteca Comunicaciones Perú S.A.C.</t>
  </si>
  <si>
    <t>Nota 1: Se ha corregido la información de las empresas Telefónica del Perú S.A.A. (periodo 2011-2014, 2015 I-II, 2016 I, 2017 I y 2018 I-III), Entel Perú S.A. (periodo 2016 II y 2018 I) y Netline Perú S.A. (periodo 2012 I, 2014 II, 2015 IV y 2016 II).</t>
  </si>
  <si>
    <t>Nota 3: Se ha corregido la información correspondiente  a los periodos I-II-III-IV del 2018 a solicitud de la empresa Telefónica del Perú S.A.A.</t>
  </si>
  <si>
    <r>
      <t>2019</t>
    </r>
    <r>
      <rPr>
        <b/>
        <vertAlign val="superscript"/>
        <sz val="10"/>
        <rFont val="Arial Narrow"/>
        <family val="2"/>
      </rPr>
      <t>/2</t>
    </r>
    <r>
      <rPr>
        <sz val="11"/>
        <color theme="1"/>
        <rFont val="Calibri"/>
        <family val="2"/>
        <scheme val="minor"/>
      </rPr>
      <t/>
    </r>
  </si>
  <si>
    <r>
      <t>AL III TRIM 2020</t>
    </r>
    <r>
      <rPr>
        <b/>
        <vertAlign val="superscript"/>
        <sz val="10"/>
        <rFont val="Arial Narrow"/>
        <family val="2"/>
      </rPr>
      <t>/2</t>
    </r>
    <r>
      <rPr>
        <sz val="11"/>
        <color theme="1"/>
        <rFont val="Calibri"/>
        <family val="2"/>
        <scheme val="minor"/>
      </rPr>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</si>
</sst>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 x14ac:knownFonts="1">
    <font>
      <sz val="11"/>
      <color theme="1"/>
      <name val="Calibri"/>
      <family val="2"/>
      <scheme val="minor"/>
    </font>
    <font>
      <sz val="10"/>
      <name val="Arial"/>
      <family val="2"/>
    </font>
    <font>
      <b/>
      <sz val="10"/>
      <name val="Arial Narrow"/>
      <family val="2"/>
    </font>
    <font>
      <sz val="10"/>
      <name val="Arial Narrow"/>
      <family val="2"/>
    </font>
    <font>
      <u/>
      <sz val="10"/>
      <color indexed="12"/>
      <name val="Arial"/>
      <family val="2"/>
    </font>
    <font>
      <sz val="10"/>
      <name val="Arial"/>
      <family val="2"/>
    </font>
    <font>
      <b/>
      <sz val="10"/>
      <color indexed="18"/>
      <name val="Arial Narrow"/>
      <family val="2"/>
    </font>
    <font>
      <b/>
      <vertAlign val="superscript"/>
      <sz val="10"/>
      <color indexed="18"/>
      <name val="Arial Narrow"/>
      <family val="2"/>
    </font>
    <font>
      <b/>
      <vertAlign val="superscript"/>
      <sz val="10"/>
      <name val="Arial Narrow"/>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7">
    <border>
      <left/>
      <right/>
      <top/>
      <bottom/>
      <diagonal/>
    </border>
    <border>
      <left/>
      <right/>
      <top style="medium">
        <color indexed="64"/>
      </top>
      <bottom style="medium">
        <color indexed="64"/>
      </bottom>
      <diagonal/>
    </border>
    <border>
      <left/>
      <right/>
      <top/>
      <bottom style="hair">
        <color indexed="64"/>
      </bottom>
      <diagonal/>
    </border>
    <border>
      <left/>
      <right/>
      <top style="hair">
        <color indexed="64"/>
      </top>
      <bottom/>
      <diagonal/>
    </border>
    <border>
      <left/>
      <right/>
      <top/>
      <bottom style="double">
        <color indexed="64"/>
      </bottom>
      <diagonal/>
    </border>
    <border>
      <left/>
      <right/>
      <top style="medium">
        <color indexed="64"/>
      </top>
      <bottom/>
      <diagonal/>
    </border>
    <border>
      <left/>
      <right/>
      <top style="hair">
        <color indexed="64"/>
      </top>
      <bottom style="double">
        <color indexed="64"/>
      </bottom>
      <diagonal/>
    </border>
  </borders>
  <cellStyleXfs count="5">
    <xf numFmtId="0" fontId="0" fillId="0" borderId="0"/>
    <xf numFmtId="0" fontId="1" fillId="0" borderId="0"/>
    <xf numFmtId="0" fontId="4" fillId="0" borderId="0" applyNumberFormat="0" applyFill="0" applyBorder="0" applyAlignment="0" applyProtection="0">
      <alignment vertical="top"/>
      <protection locked="0"/>
    </xf>
    <xf numFmtId="0" fontId="5" fillId="0" borderId="0"/>
    <xf numFmtId="9" fontId="5" fillId="0" borderId="0" applyFont="0" applyFill="0" applyBorder="0" applyAlignment="0" applyProtection="0"/>
  </cellStyleXfs>
  <cellXfs count="40">
    <xf numFmtId="0" fontId="0" fillId="0" borderId="0" xfId="0"/>
    <xf numFmtId="0" fontId="2" fillId="2" borderId="0" xfId="1" applyFont="1" applyFill="1"/>
    <xf numFmtId="0" fontId="3" fillId="2" borderId="0" xfId="1" applyFont="1" applyFill="1"/>
    <xf numFmtId="0" fontId="4" fillId="2" borderId="0" xfId="2" applyFill="1" applyAlignment="1" applyProtection="1">
      <alignment horizontal="center"/>
    </xf>
    <xf numFmtId="0" fontId="2" fillId="2" borderId="0" xfId="3" applyFont="1" applyFill="1"/>
    <xf numFmtId="0" fontId="3" fillId="2" borderId="0" xfId="3" applyFont="1" applyFill="1"/>
    <xf numFmtId="0" fontId="6" fillId="2" borderId="0" xfId="3" applyFont="1" applyFill="1"/>
    <xf numFmtId="0" fontId="3" fillId="2" borderId="0" xfId="1" applyFont="1" applyFill="1" applyAlignment="1">
      <alignment vertical="center"/>
    </xf>
    <xf numFmtId="0" fontId="2" fillId="3" borderId="1" xfId="1" applyFont="1" applyFill="1" applyBorder="1" applyAlignment="1">
      <alignment horizontal="center"/>
    </xf>
    <xf numFmtId="0" fontId="2" fillId="3" borderId="1" xfId="1" applyFont="1" applyFill="1" applyBorder="1" applyAlignment="1">
      <alignment horizontal="center" vertical="center"/>
    </xf>
    <xf numFmtId="0" fontId="3" fillId="2" borderId="0" xfId="1" applyFont="1" applyFill="1" applyBorder="1" applyAlignment="1">
      <alignment horizontal="left" indent="2"/>
    </xf>
    <xf numFmtId="3" fontId="3" fillId="2" borderId="0" xfId="1" applyNumberFormat="1" applyFont="1" applyFill="1" applyAlignment="1">
      <alignment horizontal="center" vertical="center"/>
    </xf>
    <xf numFmtId="3" fontId="3" fillId="4" borderId="0" xfId="1" applyNumberFormat="1" applyFont="1" applyFill="1" applyAlignment="1">
      <alignment horizontal="center" vertical="center"/>
    </xf>
    <xf numFmtId="0" fontId="3" fillId="2" borderId="2" xfId="1" applyFont="1" applyFill="1" applyBorder="1" applyAlignment="1">
      <alignment horizontal="left" indent="2"/>
    </xf>
    <xf numFmtId="3" fontId="3" fillId="2" borderId="2" xfId="1" applyNumberFormat="1" applyFont="1" applyFill="1" applyBorder="1" applyAlignment="1">
      <alignment horizontal="center" vertical="center"/>
    </xf>
    <xf numFmtId="3" fontId="3" fillId="4" borderId="2" xfId="1" applyNumberFormat="1" applyFont="1" applyFill="1" applyBorder="1" applyAlignment="1">
      <alignment horizontal="center" vertical="center"/>
    </xf>
    <xf numFmtId="0" fontId="3" fillId="2" borderId="3" xfId="1" applyFont="1" applyFill="1" applyBorder="1" applyAlignment="1">
      <alignment horizontal="left" indent="2"/>
    </xf>
    <xf numFmtId="3" fontId="3" fillId="2" borderId="3" xfId="1" applyNumberFormat="1" applyFont="1" applyFill="1" applyBorder="1" applyAlignment="1">
      <alignment horizontal="center" vertical="center"/>
    </xf>
    <xf numFmtId="3" fontId="3" fillId="4" borderId="3" xfId="1" applyNumberFormat="1" applyFont="1" applyFill="1" applyBorder="1" applyAlignment="1">
      <alignment horizontal="center" vertical="center"/>
    </xf>
    <xf numFmtId="3" fontId="3" fillId="2" borderId="0" xfId="1" applyNumberFormat="1" applyFont="1" applyFill="1" applyBorder="1" applyAlignment="1">
      <alignment horizontal="center" vertical="center"/>
    </xf>
    <xf numFmtId="0" fontId="2" fillId="2" borderId="4" xfId="1" applyFont="1" applyFill="1" applyBorder="1" applyAlignment="1">
      <alignment horizontal="left" indent="2"/>
    </xf>
    <xf numFmtId="3" fontId="2" fillId="2" borderId="4" xfId="1" applyNumberFormat="1" applyFont="1" applyFill="1" applyBorder="1" applyAlignment="1">
      <alignment horizontal="center" vertical="center"/>
    </xf>
    <xf numFmtId="0" fontId="3" fillId="2" borderId="0" xfId="3" applyFont="1" applyFill="1" applyBorder="1" applyAlignment="1">
      <alignment horizontal="left" vertical="top"/>
    </xf>
    <xf numFmtId="164" fontId="3" fillId="2" borderId="5" xfId="4" applyNumberFormat="1" applyFont="1" applyFill="1" applyBorder="1" applyAlignment="1">
      <alignment horizontal="center"/>
    </xf>
    <xf numFmtId="164" fontId="3" fillId="2" borderId="0" xfId="4" applyNumberFormat="1" applyFont="1" applyFill="1" applyBorder="1" applyAlignment="1">
      <alignment horizontal="center"/>
    </xf>
    <xf numFmtId="164" fontId="3" fillId="2" borderId="2" xfId="4" applyNumberFormat="1" applyFont="1" applyFill="1" applyBorder="1" applyAlignment="1">
      <alignment horizontal="center"/>
    </xf>
    <xf numFmtId="164" fontId="3" fillId="2" borderId="3" xfId="4" applyNumberFormat="1" applyFont="1" applyFill="1" applyBorder="1" applyAlignment="1">
      <alignment horizontal="center"/>
    </xf>
    <xf numFmtId="3" fontId="3" fillId="2" borderId="0" xfId="1" applyNumberFormat="1" applyFont="1" applyFill="1"/>
    <xf numFmtId="9" fontId="2" fillId="2" borderId="4" xfId="4" applyNumberFormat="1" applyFont="1" applyFill="1" applyBorder="1" applyAlignment="1">
      <alignment horizontal="center"/>
    </xf>
    <xf numFmtId="0" fontId="3" fillId="0" borderId="0" xfId="1" applyFont="1" applyFill="1"/>
    <xf numFmtId="0" fontId="3" fillId="2" borderId="0" xfId="1" applyFont="1" applyFill="1" applyBorder="1"/>
    <xf numFmtId="0" fontId="3" fillId="2" borderId="0" xfId="3" applyFont="1" applyFill="1" applyAlignment="1">
      <alignment horizontal="left"/>
    </xf>
    <xf numFmtId="0" fontId="3" fillId="2" borderId="0" xfId="1" applyFont="1" applyFill="1" applyAlignment="1">
      <alignment horizontal="left"/>
    </xf>
    <xf numFmtId="0" fontId="3" fillId="0" borderId="0" xfId="1" applyFont="1" applyFill="1" applyAlignment="1">
      <alignment horizontal="left"/>
    </xf>
    <xf numFmtId="164" fontId="3" fillId="2" borderId="0" xfId="4" applyNumberFormat="1" applyFont="1" applyFill="1"/>
    <xf numFmtId="3" fontId="3" fillId="2" borderId="0" xfId="1" applyNumberFormat="1" applyFont="1" applyFill="1" applyAlignment="1">
      <alignment horizontal="center" vertical="center" wrapText="1"/>
    </xf>
    <xf numFmtId="9" fontId="2" fillId="2" borderId="6" xfId="4" applyNumberFormat="1" applyFont="1" applyFill="1" applyBorder="1" applyAlignment="1">
      <alignment horizontal="center"/>
    </xf>
    <xf numFmtId="0" fontId="3" fillId="0" borderId="0" xfId="1" applyFont="1" applyFill="1" applyAlignment="1">
      <alignment horizontal="left" wrapText="1"/>
    </xf>
    <xf numFmtId="0" fontId="2" fillId="2" borderId="0" xfId="1" applyFont="1" applyFill="1" applyBorder="1" applyAlignment="1">
      <alignment horizontal="center" vertical="center" wrapText="1"/>
    </xf>
    <xf numFmtId="0" fontId="2" fillId="2" borderId="4" xfId="1" applyFont="1" applyFill="1" applyBorder="1" applyAlignment="1">
      <alignment horizontal="center" vertical="center" wrapText="1"/>
    </xf>
  </cellXfs>
  <cellStyles count="5">
    <cellStyle name="Diseño" xfId="1"/>
    <cellStyle name="Hipervínculo" xfId="2" builtinId="8"/>
    <cellStyle name="Normal" xfId="0" builtinId="0"/>
    <cellStyle name="Normal_Cuadros GUS" xfId="3"/>
    <cellStyle name="Porcentaje"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I80"/>
  <sheetViews>
    <sheetView tabSelected="1" zoomScaleNormal="100" workbookViewId="0">
      <selection activeCell="G16" sqref="G16"/>
    </sheetView>
  </sheetViews>
  <sheetFormatPr baseColWidth="10" defaultRowHeight="12.75" x14ac:dyDescent="0.2"/>
  <cols>
    <col min="1" max="1" width="11.42578125" style="2"/>
    <col min="2" max="2" width="17.5703125" style="2" customWidth="1"/>
    <col min="3" max="8" width="15" style="2" customWidth="1"/>
    <col min="9" max="9" width="15.85546875" style="2" customWidth="1"/>
    <col min="10" max="10" width="15.5703125" style="2" customWidth="1"/>
    <col min="11" max="11" width="11.42578125" style="2" customWidth="1"/>
    <col min="12" max="12" width="13.7109375" style="2" customWidth="1"/>
    <col min="13" max="15" width="11.42578125" style="2" customWidth="1"/>
    <col min="16" max="16" width="13.28515625" style="2" customWidth="1"/>
    <col min="17" max="18" width="13.85546875" style="2" customWidth="1"/>
    <col min="19" max="16384" width="11.42578125" style="2"/>
  </cols>
  <sheetData>
    <row r="1" spans="1:18" x14ac:dyDescent="0.2">
      <c r="A1" s="1" t="s">
        <v>35</v>
      </c>
      <c r="I1" s="3"/>
    </row>
    <row r="3" spans="1:18" x14ac:dyDescent="0.2">
      <c r="A3" s="4" t="s">
        <v>26</v>
      </c>
      <c r="B3" s="5"/>
      <c r="C3" s="5"/>
      <c r="D3" s="5"/>
      <c r="E3" s="5"/>
      <c r="F3" s="5"/>
      <c r="G3" s="5"/>
      <c r="H3" s="5"/>
      <c r="O3" s="34"/>
      <c r="P3" s="34"/>
    </row>
    <row r="4" spans="1:18" ht="15" x14ac:dyDescent="0.2">
      <c r="A4" s="6" t="s">
        <v>32</v>
      </c>
      <c r="B4" s="5"/>
      <c r="C4" s="5"/>
      <c r="D4" s="5"/>
      <c r="E4" s="5"/>
      <c r="F4" s="5"/>
      <c r="G4" s="5"/>
      <c r="H4" s="5"/>
    </row>
    <row r="5" spans="1:18" x14ac:dyDescent="0.2">
      <c r="A5" s="5"/>
      <c r="B5" s="5"/>
      <c r="C5" s="5"/>
      <c r="D5" s="5"/>
      <c r="E5" s="5"/>
      <c r="F5" s="5"/>
      <c r="G5" s="5"/>
      <c r="H5" s="5"/>
    </row>
    <row r="6" spans="1:18" ht="12.75" customHeight="1" thickBot="1" x14ac:dyDescent="0.25">
      <c r="B6" s="5"/>
      <c r="C6" s="38"/>
      <c r="D6" s="38"/>
    </row>
    <row r="7" spans="1:18" ht="15.75" thickBot="1" x14ac:dyDescent="0.25">
      <c r="B7" s="7"/>
      <c r="C7" s="8">
        <v>2005</v>
      </c>
      <c r="D7" s="9">
        <v>2006</v>
      </c>
      <c r="E7" s="9">
        <v>2007</v>
      </c>
      <c r="F7" s="9">
        <v>2008</v>
      </c>
      <c r="G7" s="9">
        <v>2009</v>
      </c>
      <c r="H7" s="9">
        <v>2010</v>
      </c>
      <c r="I7" s="9">
        <v>2011</v>
      </c>
      <c r="J7" s="9">
        <v>2012</v>
      </c>
      <c r="K7" s="9">
        <v>2013</v>
      </c>
      <c r="L7" s="9">
        <v>2014</v>
      </c>
      <c r="M7" s="9">
        <v>2015</v>
      </c>
      <c r="N7" s="9">
        <v>2016</v>
      </c>
      <c r="O7" s="9">
        <v>2017</v>
      </c>
      <c r="P7" s="9">
        <v>2018</v>
      </c>
      <c r="Q7" s="9">
        <v>2019</v>
      </c>
      <c r="R7" s="9" t="s">
        <v>41</v>
      </c>
    </row>
    <row r="8" spans="1:18" x14ac:dyDescent="0.2">
      <c r="A8" s="38" t="s">
        <v>0</v>
      </c>
      <c r="B8" s="10" t="s">
        <v>1</v>
      </c>
      <c r="C8" s="35">
        <v>786</v>
      </c>
      <c r="D8" s="11">
        <v>850</v>
      </c>
      <c r="E8" s="11">
        <v>929</v>
      </c>
      <c r="F8" s="11">
        <v>783</v>
      </c>
      <c r="G8" s="11">
        <v>672</v>
      </c>
      <c r="H8" s="12">
        <v>546</v>
      </c>
      <c r="I8" s="12">
        <v>958</v>
      </c>
      <c r="J8" s="12">
        <v>1222</v>
      </c>
      <c r="K8" s="12">
        <v>1427</v>
      </c>
      <c r="L8" s="12">
        <v>1877</v>
      </c>
      <c r="M8" s="12">
        <v>4737</v>
      </c>
      <c r="N8" s="12">
        <v>14887</v>
      </c>
      <c r="O8" s="12">
        <v>30108</v>
      </c>
      <c r="P8" s="12">
        <v>22641</v>
      </c>
      <c r="Q8" s="12">
        <v>11230</v>
      </c>
      <c r="R8" s="12">
        <v>6399</v>
      </c>
    </row>
    <row r="9" spans="1:18" x14ac:dyDescent="0.2">
      <c r="A9" s="38"/>
      <c r="B9" s="10" t="s">
        <v>2</v>
      </c>
      <c r="C9" s="11">
        <v>7030</v>
      </c>
      <c r="D9" s="11">
        <v>7891</v>
      </c>
      <c r="E9" s="11">
        <v>12004</v>
      </c>
      <c r="F9" s="11">
        <v>8904</v>
      </c>
      <c r="G9" s="11">
        <v>10522</v>
      </c>
      <c r="H9" s="12">
        <v>9343</v>
      </c>
      <c r="I9" s="12">
        <v>11744</v>
      </c>
      <c r="J9" s="12">
        <v>15738</v>
      </c>
      <c r="K9" s="12">
        <v>15653</v>
      </c>
      <c r="L9" s="12">
        <v>17212</v>
      </c>
      <c r="M9" s="12">
        <v>25020</v>
      </c>
      <c r="N9" s="12">
        <v>52328</v>
      </c>
      <c r="O9" s="12">
        <v>88349</v>
      </c>
      <c r="P9" s="12">
        <v>50766</v>
      </c>
      <c r="Q9" s="12">
        <v>40932</v>
      </c>
      <c r="R9" s="12">
        <v>21947</v>
      </c>
    </row>
    <row r="10" spans="1:18" x14ac:dyDescent="0.2">
      <c r="A10" s="38"/>
      <c r="B10" s="10" t="s">
        <v>3</v>
      </c>
      <c r="C10" s="11">
        <v>2242</v>
      </c>
      <c r="D10" s="11">
        <v>951</v>
      </c>
      <c r="E10" s="11">
        <v>1372</v>
      </c>
      <c r="F10" s="11">
        <v>937</v>
      </c>
      <c r="G10" s="11">
        <v>925</v>
      </c>
      <c r="H10" s="12">
        <v>1271</v>
      </c>
      <c r="I10" s="12">
        <v>1711</v>
      </c>
      <c r="J10" s="12">
        <v>2714</v>
      </c>
      <c r="K10" s="12">
        <v>2295</v>
      </c>
      <c r="L10" s="12">
        <v>2087</v>
      </c>
      <c r="M10" s="12">
        <v>3845</v>
      </c>
      <c r="N10" s="12">
        <v>12659</v>
      </c>
      <c r="O10" s="12">
        <v>18096</v>
      </c>
      <c r="P10" s="12">
        <v>12027</v>
      </c>
      <c r="Q10" s="12">
        <v>7908</v>
      </c>
      <c r="R10" s="12">
        <v>4962</v>
      </c>
    </row>
    <row r="11" spans="1:18" x14ac:dyDescent="0.2">
      <c r="A11" s="38"/>
      <c r="B11" s="10" t="s">
        <v>4</v>
      </c>
      <c r="C11" s="11">
        <v>17111</v>
      </c>
      <c r="D11" s="11">
        <v>16858</v>
      </c>
      <c r="E11" s="11">
        <v>26519</v>
      </c>
      <c r="F11" s="11">
        <v>21715</v>
      </c>
      <c r="G11" s="11">
        <v>27511</v>
      </c>
      <c r="H11" s="12">
        <v>21607</v>
      </c>
      <c r="I11" s="12">
        <v>26915</v>
      </c>
      <c r="J11" s="12">
        <v>27309</v>
      </c>
      <c r="K11" s="12">
        <v>21722</v>
      </c>
      <c r="L11" s="12">
        <v>20801</v>
      </c>
      <c r="M11" s="12">
        <v>38223</v>
      </c>
      <c r="N11" s="12">
        <v>94635</v>
      </c>
      <c r="O11" s="12">
        <v>140081</v>
      </c>
      <c r="P11" s="12">
        <v>116528</v>
      </c>
      <c r="Q11" s="12">
        <v>87469</v>
      </c>
      <c r="R11" s="12">
        <v>49688</v>
      </c>
    </row>
    <row r="12" spans="1:18" x14ac:dyDescent="0.2">
      <c r="A12" s="38"/>
      <c r="B12" s="13" t="s">
        <v>5</v>
      </c>
      <c r="C12" s="14">
        <v>1950</v>
      </c>
      <c r="D12" s="14">
        <v>2243</v>
      </c>
      <c r="E12" s="14">
        <v>3022</v>
      </c>
      <c r="F12" s="14">
        <v>1810</v>
      </c>
      <c r="G12" s="14">
        <v>1787</v>
      </c>
      <c r="H12" s="15">
        <v>1699</v>
      </c>
      <c r="I12" s="15">
        <v>3141</v>
      </c>
      <c r="J12" s="15">
        <v>4579</v>
      </c>
      <c r="K12" s="15">
        <v>4555</v>
      </c>
      <c r="L12" s="15">
        <v>4686</v>
      </c>
      <c r="M12" s="15">
        <v>8393</v>
      </c>
      <c r="N12" s="15">
        <v>18667</v>
      </c>
      <c r="O12" s="15">
        <v>28786</v>
      </c>
      <c r="P12" s="15">
        <v>22609</v>
      </c>
      <c r="Q12" s="15">
        <v>14581</v>
      </c>
      <c r="R12" s="15">
        <v>8871</v>
      </c>
    </row>
    <row r="13" spans="1:18" x14ac:dyDescent="0.2">
      <c r="A13" s="38"/>
      <c r="B13" s="10" t="s">
        <v>6</v>
      </c>
      <c r="C13" s="11">
        <v>4139</v>
      </c>
      <c r="D13" s="11">
        <v>4611</v>
      </c>
      <c r="E13" s="11">
        <v>6750</v>
      </c>
      <c r="F13" s="11">
        <v>5275</v>
      </c>
      <c r="G13" s="11">
        <v>5568</v>
      </c>
      <c r="H13" s="12">
        <v>4327</v>
      </c>
      <c r="I13" s="12">
        <v>5797</v>
      </c>
      <c r="J13" s="12">
        <v>9048</v>
      </c>
      <c r="K13" s="12">
        <v>8088</v>
      </c>
      <c r="L13" s="12">
        <v>9425</v>
      </c>
      <c r="M13" s="12">
        <v>14371</v>
      </c>
      <c r="N13" s="12">
        <v>44425</v>
      </c>
      <c r="O13" s="12">
        <v>100266</v>
      </c>
      <c r="P13" s="12">
        <v>48234</v>
      </c>
      <c r="Q13" s="12">
        <v>48477</v>
      </c>
      <c r="R13" s="12">
        <v>30346</v>
      </c>
    </row>
    <row r="14" spans="1:18" x14ac:dyDescent="0.2">
      <c r="A14" s="38"/>
      <c r="B14" s="10" t="s">
        <v>7</v>
      </c>
      <c r="C14" s="11">
        <v>6667</v>
      </c>
      <c r="D14" s="11">
        <v>7541</v>
      </c>
      <c r="E14" s="11">
        <v>11261</v>
      </c>
      <c r="F14" s="11">
        <v>6775</v>
      </c>
      <c r="G14" s="11">
        <v>9187</v>
      </c>
      <c r="H14" s="12">
        <v>10178</v>
      </c>
      <c r="I14" s="12">
        <v>10118</v>
      </c>
      <c r="J14" s="12">
        <v>13950</v>
      </c>
      <c r="K14" s="12">
        <v>13089</v>
      </c>
      <c r="L14" s="12">
        <v>14604</v>
      </c>
      <c r="M14" s="12">
        <v>23907</v>
      </c>
      <c r="N14" s="12">
        <v>51602</v>
      </c>
      <c r="O14" s="12">
        <v>70266</v>
      </c>
      <c r="P14" s="12">
        <v>70873</v>
      </c>
      <c r="Q14" s="12">
        <v>54660</v>
      </c>
      <c r="R14" s="12">
        <v>29626</v>
      </c>
    </row>
    <row r="15" spans="1:18" x14ac:dyDescent="0.2">
      <c r="A15" s="38"/>
      <c r="B15" s="10" t="s">
        <v>8</v>
      </c>
      <c r="C15" s="11">
        <v>370</v>
      </c>
      <c r="D15" s="11">
        <v>431</v>
      </c>
      <c r="E15" s="11">
        <v>1190</v>
      </c>
      <c r="F15" s="11">
        <v>408</v>
      </c>
      <c r="G15" s="11">
        <v>472</v>
      </c>
      <c r="H15" s="12">
        <v>720</v>
      </c>
      <c r="I15" s="12">
        <v>2167</v>
      </c>
      <c r="J15" s="12">
        <v>2591</v>
      </c>
      <c r="K15" s="12">
        <v>1103</v>
      </c>
      <c r="L15" s="12">
        <v>989</v>
      </c>
      <c r="M15" s="12">
        <v>1872</v>
      </c>
      <c r="N15" s="12">
        <v>4290</v>
      </c>
      <c r="O15" s="12">
        <v>6294</v>
      </c>
      <c r="P15" s="12">
        <v>4723</v>
      </c>
      <c r="Q15" s="12">
        <v>3566</v>
      </c>
      <c r="R15" s="12">
        <v>2260</v>
      </c>
    </row>
    <row r="16" spans="1:18" x14ac:dyDescent="0.2">
      <c r="A16" s="38"/>
      <c r="B16" s="10" t="s">
        <v>9</v>
      </c>
      <c r="C16" s="11">
        <v>1830</v>
      </c>
      <c r="D16" s="11">
        <v>2243</v>
      </c>
      <c r="E16" s="11">
        <v>2980</v>
      </c>
      <c r="F16" s="11">
        <v>1952</v>
      </c>
      <c r="G16" s="11">
        <v>2960</v>
      </c>
      <c r="H16" s="12">
        <v>2145</v>
      </c>
      <c r="I16" s="12">
        <v>2546</v>
      </c>
      <c r="J16" s="12">
        <v>2980</v>
      </c>
      <c r="K16" s="12">
        <v>4086</v>
      </c>
      <c r="L16" s="12">
        <v>5785</v>
      </c>
      <c r="M16" s="12">
        <v>9304</v>
      </c>
      <c r="N16" s="12">
        <v>20514</v>
      </c>
      <c r="O16" s="12">
        <v>34444</v>
      </c>
      <c r="P16" s="12">
        <v>31369</v>
      </c>
      <c r="Q16" s="12">
        <v>17326</v>
      </c>
      <c r="R16" s="12">
        <v>9386</v>
      </c>
    </row>
    <row r="17" spans="1:18" x14ac:dyDescent="0.2">
      <c r="A17" s="38"/>
      <c r="B17" s="16" t="s">
        <v>10</v>
      </c>
      <c r="C17" s="17">
        <v>4334</v>
      </c>
      <c r="D17" s="17">
        <v>6115</v>
      </c>
      <c r="E17" s="17">
        <v>11654</v>
      </c>
      <c r="F17" s="17">
        <v>8385</v>
      </c>
      <c r="G17" s="17">
        <v>8293</v>
      </c>
      <c r="H17" s="18">
        <v>6747</v>
      </c>
      <c r="I17" s="18">
        <v>8129</v>
      </c>
      <c r="J17" s="18">
        <v>10860</v>
      </c>
      <c r="K17" s="18">
        <v>11015</v>
      </c>
      <c r="L17" s="18">
        <v>11066</v>
      </c>
      <c r="M17" s="18">
        <v>17646</v>
      </c>
      <c r="N17" s="18">
        <v>37877</v>
      </c>
      <c r="O17" s="18">
        <v>63841</v>
      </c>
      <c r="P17" s="18">
        <v>51993</v>
      </c>
      <c r="Q17" s="18">
        <v>37124</v>
      </c>
      <c r="R17" s="18">
        <v>19023</v>
      </c>
    </row>
    <row r="18" spans="1:18" x14ac:dyDescent="0.2">
      <c r="A18" s="38"/>
      <c r="B18" s="10" t="s">
        <v>11</v>
      </c>
      <c r="C18" s="19">
        <v>7780</v>
      </c>
      <c r="D18" s="19">
        <v>8673</v>
      </c>
      <c r="E18" s="19">
        <v>12751</v>
      </c>
      <c r="F18" s="19">
        <v>9634</v>
      </c>
      <c r="G18" s="11">
        <v>11319</v>
      </c>
      <c r="H18" s="12">
        <v>10362</v>
      </c>
      <c r="I18" s="12">
        <v>11322</v>
      </c>
      <c r="J18" s="12">
        <v>14992</v>
      </c>
      <c r="K18" s="12">
        <v>16879</v>
      </c>
      <c r="L18" s="12">
        <v>16324</v>
      </c>
      <c r="M18" s="12">
        <v>22086</v>
      </c>
      <c r="N18" s="12">
        <v>41229</v>
      </c>
      <c r="O18" s="12">
        <v>65515</v>
      </c>
      <c r="P18" s="12">
        <v>67551</v>
      </c>
      <c r="Q18" s="12">
        <v>49098</v>
      </c>
      <c r="R18" s="12">
        <v>25206</v>
      </c>
    </row>
    <row r="19" spans="1:18" x14ac:dyDescent="0.2">
      <c r="A19" s="38"/>
      <c r="B19" s="10" t="s">
        <v>12</v>
      </c>
      <c r="C19" s="19">
        <v>14835</v>
      </c>
      <c r="D19" s="19">
        <v>15058</v>
      </c>
      <c r="E19" s="19">
        <v>23696</v>
      </c>
      <c r="F19" s="19">
        <v>18678</v>
      </c>
      <c r="G19" s="11">
        <v>26156</v>
      </c>
      <c r="H19" s="12">
        <v>19595</v>
      </c>
      <c r="I19" s="12">
        <v>25897</v>
      </c>
      <c r="J19" s="12">
        <v>31157</v>
      </c>
      <c r="K19" s="12">
        <v>27269</v>
      </c>
      <c r="L19" s="12">
        <v>27476</v>
      </c>
      <c r="M19" s="12">
        <v>42523</v>
      </c>
      <c r="N19" s="12">
        <v>104025</v>
      </c>
      <c r="O19" s="12">
        <v>177182</v>
      </c>
      <c r="P19" s="12">
        <v>152591</v>
      </c>
      <c r="Q19" s="12">
        <v>89248</v>
      </c>
      <c r="R19" s="12">
        <v>45789</v>
      </c>
    </row>
    <row r="20" spans="1:18" x14ac:dyDescent="0.2">
      <c r="A20" s="38"/>
      <c r="B20" s="10" t="s">
        <v>13</v>
      </c>
      <c r="C20" s="19">
        <v>7953</v>
      </c>
      <c r="D20" s="19">
        <v>9569</v>
      </c>
      <c r="E20" s="19">
        <v>14273</v>
      </c>
      <c r="F20" s="19">
        <v>10181</v>
      </c>
      <c r="G20" s="11">
        <v>14260</v>
      </c>
      <c r="H20" s="12">
        <v>12919</v>
      </c>
      <c r="I20" s="12">
        <v>14200</v>
      </c>
      <c r="J20" s="12">
        <v>20972</v>
      </c>
      <c r="K20" s="12">
        <v>25442</v>
      </c>
      <c r="L20" s="12">
        <v>27582</v>
      </c>
      <c r="M20" s="12">
        <v>42763</v>
      </c>
      <c r="N20" s="12">
        <v>98555</v>
      </c>
      <c r="O20" s="12">
        <v>152838</v>
      </c>
      <c r="P20" s="12">
        <v>122120</v>
      </c>
      <c r="Q20" s="12">
        <v>82104</v>
      </c>
      <c r="R20" s="12">
        <v>50034</v>
      </c>
    </row>
    <row r="21" spans="1:18" x14ac:dyDescent="0.2">
      <c r="A21" s="38"/>
      <c r="B21" s="13" t="s">
        <v>14</v>
      </c>
      <c r="C21" s="14">
        <v>205088</v>
      </c>
      <c r="D21" s="14">
        <v>223636</v>
      </c>
      <c r="E21" s="14">
        <v>324236</v>
      </c>
      <c r="F21" s="14">
        <v>295881</v>
      </c>
      <c r="G21" s="14">
        <v>439634</v>
      </c>
      <c r="H21" s="15">
        <v>318109</v>
      </c>
      <c r="I21" s="15">
        <v>363937</v>
      </c>
      <c r="J21" s="15">
        <v>415396</v>
      </c>
      <c r="K21" s="15">
        <v>417425</v>
      </c>
      <c r="L21" s="15">
        <v>371087</v>
      </c>
      <c r="M21" s="15">
        <v>756115</v>
      </c>
      <c r="N21" s="15">
        <v>1493266</v>
      </c>
      <c r="O21" s="15">
        <v>2101878</v>
      </c>
      <c r="P21" s="15">
        <v>1944065</v>
      </c>
      <c r="Q21" s="15">
        <v>1141009</v>
      </c>
      <c r="R21" s="15">
        <v>621308</v>
      </c>
    </row>
    <row r="22" spans="1:18" x14ac:dyDescent="0.2">
      <c r="A22" s="38"/>
      <c r="B22" s="10" t="s">
        <v>15</v>
      </c>
      <c r="C22" s="11">
        <v>3206</v>
      </c>
      <c r="D22" s="11">
        <v>3110</v>
      </c>
      <c r="E22" s="11">
        <v>5150</v>
      </c>
      <c r="F22" s="11">
        <v>4005</v>
      </c>
      <c r="G22" s="11">
        <v>4186</v>
      </c>
      <c r="H22" s="12">
        <v>3312</v>
      </c>
      <c r="I22" s="12">
        <v>7307</v>
      </c>
      <c r="J22" s="12">
        <v>7704</v>
      </c>
      <c r="K22" s="12">
        <v>3865</v>
      </c>
      <c r="L22" s="12">
        <v>4821</v>
      </c>
      <c r="M22" s="12">
        <v>6565</v>
      </c>
      <c r="N22" s="12">
        <v>15481</v>
      </c>
      <c r="O22" s="12">
        <v>21322</v>
      </c>
      <c r="P22" s="12">
        <v>16659</v>
      </c>
      <c r="Q22" s="12">
        <v>10835</v>
      </c>
      <c r="R22" s="12">
        <v>5346</v>
      </c>
    </row>
    <row r="23" spans="1:18" x14ac:dyDescent="0.2">
      <c r="A23" s="38"/>
      <c r="B23" s="10" t="s">
        <v>16</v>
      </c>
      <c r="C23" s="11">
        <v>1589</v>
      </c>
      <c r="D23" s="11">
        <v>368</v>
      </c>
      <c r="E23" s="11">
        <v>618</v>
      </c>
      <c r="F23" s="11">
        <v>629</v>
      </c>
      <c r="G23" s="11">
        <v>435</v>
      </c>
      <c r="H23" s="12">
        <v>425</v>
      </c>
      <c r="I23" s="12">
        <v>1284</v>
      </c>
      <c r="J23" s="12">
        <v>1473</v>
      </c>
      <c r="K23" s="12">
        <v>873</v>
      </c>
      <c r="L23" s="12">
        <v>969</v>
      </c>
      <c r="M23" s="12">
        <v>1847</v>
      </c>
      <c r="N23" s="12">
        <v>4288</v>
      </c>
      <c r="O23" s="12">
        <v>4643</v>
      </c>
      <c r="P23" s="12">
        <v>2929</v>
      </c>
      <c r="Q23" s="12">
        <v>2436</v>
      </c>
      <c r="R23" s="12">
        <v>1468</v>
      </c>
    </row>
    <row r="24" spans="1:18" x14ac:dyDescent="0.2">
      <c r="A24" s="38"/>
      <c r="B24" s="10" t="s">
        <v>17</v>
      </c>
      <c r="C24" s="11">
        <v>1269</v>
      </c>
      <c r="D24" s="11">
        <v>1516</v>
      </c>
      <c r="E24" s="11">
        <v>2469</v>
      </c>
      <c r="F24" s="11">
        <v>2141</v>
      </c>
      <c r="G24" s="11">
        <v>2179</v>
      </c>
      <c r="H24" s="12">
        <v>2270</v>
      </c>
      <c r="I24" s="12">
        <v>2580</v>
      </c>
      <c r="J24" s="12">
        <v>3077</v>
      </c>
      <c r="K24" s="12">
        <v>2968</v>
      </c>
      <c r="L24" s="12">
        <v>3625</v>
      </c>
      <c r="M24" s="12">
        <v>5873</v>
      </c>
      <c r="N24" s="12">
        <v>12044</v>
      </c>
      <c r="O24" s="12">
        <v>16726</v>
      </c>
      <c r="P24" s="12">
        <v>15247</v>
      </c>
      <c r="Q24" s="12">
        <v>11576</v>
      </c>
      <c r="R24" s="12">
        <v>6260</v>
      </c>
    </row>
    <row r="25" spans="1:18" x14ac:dyDescent="0.2">
      <c r="A25" s="38"/>
      <c r="B25" s="10" t="s">
        <v>18</v>
      </c>
      <c r="C25" s="11">
        <v>4505</v>
      </c>
      <c r="D25" s="11">
        <v>848</v>
      </c>
      <c r="E25" s="11">
        <v>1295</v>
      </c>
      <c r="F25" s="11">
        <v>773</v>
      </c>
      <c r="G25" s="11">
        <v>810</v>
      </c>
      <c r="H25" s="12">
        <v>719</v>
      </c>
      <c r="I25" s="12">
        <v>1144</v>
      </c>
      <c r="J25" s="12">
        <v>1185</v>
      </c>
      <c r="K25" s="12">
        <v>1219</v>
      </c>
      <c r="L25" s="12">
        <v>1293</v>
      </c>
      <c r="M25" s="12">
        <v>2259</v>
      </c>
      <c r="N25" s="12">
        <v>5722</v>
      </c>
      <c r="O25" s="12">
        <v>8881</v>
      </c>
      <c r="P25" s="12">
        <v>8570</v>
      </c>
      <c r="Q25" s="12">
        <v>6647</v>
      </c>
      <c r="R25" s="12">
        <v>3630</v>
      </c>
    </row>
    <row r="26" spans="1:18" x14ac:dyDescent="0.2">
      <c r="A26" s="38"/>
      <c r="B26" s="10" t="s">
        <v>19</v>
      </c>
      <c r="C26" s="11">
        <v>9574</v>
      </c>
      <c r="D26" s="11">
        <v>11617</v>
      </c>
      <c r="E26" s="11">
        <v>16075</v>
      </c>
      <c r="F26" s="11">
        <v>11386</v>
      </c>
      <c r="G26" s="14">
        <v>14393</v>
      </c>
      <c r="H26" s="15">
        <v>12297</v>
      </c>
      <c r="I26" s="15">
        <v>17921</v>
      </c>
      <c r="J26" s="15">
        <v>20359</v>
      </c>
      <c r="K26" s="15">
        <v>19125</v>
      </c>
      <c r="L26" s="15">
        <v>19866</v>
      </c>
      <c r="M26" s="15">
        <v>34651</v>
      </c>
      <c r="N26" s="15">
        <v>85459</v>
      </c>
      <c r="O26" s="15">
        <v>167046</v>
      </c>
      <c r="P26" s="15">
        <v>97248</v>
      </c>
      <c r="Q26" s="15">
        <v>64963</v>
      </c>
      <c r="R26" s="15">
        <v>35093</v>
      </c>
    </row>
    <row r="27" spans="1:18" x14ac:dyDescent="0.2">
      <c r="A27" s="38"/>
      <c r="B27" s="16" t="s">
        <v>20</v>
      </c>
      <c r="C27" s="17">
        <v>3378</v>
      </c>
      <c r="D27" s="17">
        <v>3660</v>
      </c>
      <c r="E27" s="17">
        <v>5771</v>
      </c>
      <c r="F27" s="17">
        <v>4750</v>
      </c>
      <c r="G27" s="11">
        <v>5426</v>
      </c>
      <c r="H27" s="12">
        <v>4927</v>
      </c>
      <c r="I27" s="12">
        <v>5497</v>
      </c>
      <c r="J27" s="12">
        <v>7324</v>
      </c>
      <c r="K27" s="12">
        <v>6271</v>
      </c>
      <c r="L27" s="12">
        <v>7308</v>
      </c>
      <c r="M27" s="12">
        <v>13405</v>
      </c>
      <c r="N27" s="12">
        <v>29727</v>
      </c>
      <c r="O27" s="12">
        <v>40305</v>
      </c>
      <c r="P27" s="12">
        <v>35497</v>
      </c>
      <c r="Q27" s="12">
        <v>27329</v>
      </c>
      <c r="R27" s="12">
        <v>15485</v>
      </c>
    </row>
    <row r="28" spans="1:18" x14ac:dyDescent="0.2">
      <c r="A28" s="38"/>
      <c r="B28" s="10" t="s">
        <v>21</v>
      </c>
      <c r="C28" s="19">
        <v>1664</v>
      </c>
      <c r="D28" s="19">
        <v>2680</v>
      </c>
      <c r="E28" s="19">
        <v>3628</v>
      </c>
      <c r="F28" s="19">
        <v>2877</v>
      </c>
      <c r="G28" s="11">
        <v>3200</v>
      </c>
      <c r="H28" s="12">
        <v>2538</v>
      </c>
      <c r="I28" s="12">
        <v>2977</v>
      </c>
      <c r="J28" s="12">
        <v>4486</v>
      </c>
      <c r="K28" s="12">
        <v>4773</v>
      </c>
      <c r="L28" s="12">
        <v>5247</v>
      </c>
      <c r="M28" s="12">
        <v>8438</v>
      </c>
      <c r="N28" s="12">
        <v>19550</v>
      </c>
      <c r="O28" s="12">
        <v>27601</v>
      </c>
      <c r="P28" s="12">
        <v>21457</v>
      </c>
      <c r="Q28" s="12">
        <v>16363</v>
      </c>
      <c r="R28" s="12">
        <v>8880</v>
      </c>
    </row>
    <row r="29" spans="1:18" x14ac:dyDescent="0.2">
      <c r="A29" s="38"/>
      <c r="B29" s="10" t="s">
        <v>22</v>
      </c>
      <c r="C29" s="19">
        <v>3508</v>
      </c>
      <c r="D29" s="19">
        <v>3251</v>
      </c>
      <c r="E29" s="19">
        <v>4907</v>
      </c>
      <c r="F29" s="19">
        <v>4397</v>
      </c>
      <c r="G29" s="11">
        <v>5775</v>
      </c>
      <c r="H29" s="12">
        <v>4465</v>
      </c>
      <c r="I29" s="12">
        <v>6472</v>
      </c>
      <c r="J29" s="12">
        <v>8711</v>
      </c>
      <c r="K29" s="12">
        <v>8207</v>
      </c>
      <c r="L29" s="12">
        <v>9482</v>
      </c>
      <c r="M29" s="12">
        <v>13529</v>
      </c>
      <c r="N29" s="12">
        <v>25210</v>
      </c>
      <c r="O29" s="12">
        <v>30357</v>
      </c>
      <c r="P29" s="12">
        <v>27419</v>
      </c>
      <c r="Q29" s="12">
        <v>15429</v>
      </c>
      <c r="R29" s="12">
        <v>9034</v>
      </c>
    </row>
    <row r="30" spans="1:18" x14ac:dyDescent="0.2">
      <c r="A30" s="38"/>
      <c r="B30" s="10" t="s">
        <v>23</v>
      </c>
      <c r="C30" s="19">
        <v>1023</v>
      </c>
      <c r="D30" s="19">
        <v>1592</v>
      </c>
      <c r="E30" s="19">
        <v>2228</v>
      </c>
      <c r="F30" s="19">
        <v>1173</v>
      </c>
      <c r="G30" s="11">
        <v>1292</v>
      </c>
      <c r="H30" s="12">
        <v>1040</v>
      </c>
      <c r="I30" s="12">
        <v>1901</v>
      </c>
      <c r="J30" s="12">
        <v>2840</v>
      </c>
      <c r="K30" s="12">
        <v>2773</v>
      </c>
      <c r="L30" s="12">
        <v>3126</v>
      </c>
      <c r="M30" s="12">
        <v>4501</v>
      </c>
      <c r="N30" s="12">
        <v>9371</v>
      </c>
      <c r="O30" s="12">
        <v>13067</v>
      </c>
      <c r="P30" s="12">
        <v>9081</v>
      </c>
      <c r="Q30" s="12">
        <v>5976</v>
      </c>
      <c r="R30" s="12">
        <v>3078</v>
      </c>
    </row>
    <row r="31" spans="1:18" x14ac:dyDescent="0.2">
      <c r="A31" s="38"/>
      <c r="B31" s="13" t="s">
        <v>24</v>
      </c>
      <c r="C31" s="14">
        <v>1199</v>
      </c>
      <c r="D31" s="14">
        <v>1590</v>
      </c>
      <c r="E31" s="14">
        <v>2995</v>
      </c>
      <c r="F31" s="14">
        <v>1979</v>
      </c>
      <c r="G31" s="14">
        <v>1922</v>
      </c>
      <c r="H31" s="15">
        <v>1579</v>
      </c>
      <c r="I31" s="15">
        <v>2474</v>
      </c>
      <c r="J31" s="15">
        <v>2943</v>
      </c>
      <c r="K31" s="15">
        <v>3112</v>
      </c>
      <c r="L31" s="15">
        <v>4391</v>
      </c>
      <c r="M31" s="15">
        <v>6312</v>
      </c>
      <c r="N31" s="15">
        <v>12109</v>
      </c>
      <c r="O31" s="15">
        <v>17150</v>
      </c>
      <c r="P31" s="15">
        <v>15438</v>
      </c>
      <c r="Q31" s="15">
        <v>13541</v>
      </c>
      <c r="R31" s="15">
        <v>6734</v>
      </c>
    </row>
    <row r="32" spans="1:18" ht="13.5" thickBot="1" x14ac:dyDescent="0.25">
      <c r="A32" s="39"/>
      <c r="B32" s="20" t="s">
        <v>25</v>
      </c>
      <c r="C32" s="21">
        <f t="shared" ref="C32:I32" si="0">SUM(C8:C31)</f>
        <v>313030</v>
      </c>
      <c r="D32" s="21">
        <f>SUM(D8:D31)</f>
        <v>336902</v>
      </c>
      <c r="E32" s="21">
        <f t="shared" si="0"/>
        <v>497773</v>
      </c>
      <c r="F32" s="21">
        <f t="shared" si="0"/>
        <v>425428</v>
      </c>
      <c r="G32" s="21">
        <f t="shared" si="0"/>
        <v>598884</v>
      </c>
      <c r="H32" s="21">
        <f t="shared" si="0"/>
        <v>453140</v>
      </c>
      <c r="I32" s="21">
        <f t="shared" si="0"/>
        <v>538139</v>
      </c>
      <c r="J32" s="21">
        <f t="shared" ref="J32:N32" si="1">SUM(J8:J31)</f>
        <v>633610</v>
      </c>
      <c r="K32" s="21">
        <f t="shared" si="1"/>
        <v>623234</v>
      </c>
      <c r="L32" s="21">
        <f t="shared" si="1"/>
        <v>591129</v>
      </c>
      <c r="M32" s="21">
        <f t="shared" si="1"/>
        <v>1108185</v>
      </c>
      <c r="N32" s="21">
        <f t="shared" si="1"/>
        <v>2307920</v>
      </c>
      <c r="O32" s="21">
        <f>SUM(O8:O31)</f>
        <v>3425042</v>
      </c>
      <c r="P32" s="21">
        <f>SUM(P8:P31)</f>
        <v>2967635</v>
      </c>
      <c r="Q32" s="21">
        <f>SUM(Q8:Q31)</f>
        <v>1859827</v>
      </c>
      <c r="R32" s="21">
        <f>SUM(R8:R31)</f>
        <v>1019853</v>
      </c>
    </row>
    <row r="33" spans="1:191" ht="13.5" thickTop="1" x14ac:dyDescent="0.2">
      <c r="A33" s="22" t="s">
        <v>27</v>
      </c>
      <c r="B33" s="5"/>
      <c r="C33" s="5"/>
      <c r="D33" s="5"/>
      <c r="E33" s="5"/>
      <c r="O33" s="30"/>
      <c r="P33" s="30"/>
    </row>
    <row r="34" spans="1:191" x14ac:dyDescent="0.2">
      <c r="A34" s="22" t="s">
        <v>31</v>
      </c>
      <c r="B34" s="5"/>
      <c r="C34" s="5"/>
      <c r="D34" s="5"/>
      <c r="E34" s="5"/>
      <c r="J34" s="27"/>
      <c r="K34" s="27"/>
    </row>
    <row r="35" spans="1:191" x14ac:dyDescent="0.2">
      <c r="A35" s="2" t="s">
        <v>28</v>
      </c>
    </row>
    <row r="36" spans="1:191" x14ac:dyDescent="0.2">
      <c r="A36" s="22" t="s">
        <v>34</v>
      </c>
    </row>
    <row r="37" spans="1:191" x14ac:dyDescent="0.2">
      <c r="A37" s="2" t="s">
        <v>30</v>
      </c>
    </row>
    <row r="38" spans="1:191" x14ac:dyDescent="0.2">
      <c r="A38" s="2" t="s">
        <v>36</v>
      </c>
    </row>
    <row r="39" spans="1:191" s="29" customFormat="1" x14ac:dyDescent="0.2">
      <c r="A39" s="2" t="s">
        <v>38</v>
      </c>
      <c r="B39" s="2"/>
      <c r="C39" s="2"/>
      <c r="D39" s="5"/>
      <c r="E39" s="5"/>
      <c r="F39" s="5"/>
      <c r="G39" s="5"/>
      <c r="H39" s="5"/>
      <c r="I39" s="5"/>
      <c r="J39" s="5"/>
      <c r="K39" s="5"/>
      <c r="L39" s="5"/>
      <c r="M39" s="5"/>
      <c r="N39" s="5"/>
      <c r="O39" s="5"/>
      <c r="P39" s="5"/>
      <c r="Q39" s="5"/>
      <c r="R39" s="5"/>
      <c r="S39" s="5"/>
      <c r="T39" s="5"/>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row>
    <row r="40" spans="1:191" s="33" customFormat="1" ht="25.5" customHeight="1" x14ac:dyDescent="0.2">
      <c r="A40" s="37" t="s">
        <v>37</v>
      </c>
      <c r="B40" s="37"/>
      <c r="C40" s="37"/>
      <c r="D40" s="37"/>
      <c r="E40" s="37"/>
      <c r="F40" s="37"/>
      <c r="G40" s="37"/>
      <c r="H40" s="37"/>
      <c r="I40" s="37"/>
      <c r="J40" s="37"/>
      <c r="K40" s="37"/>
      <c r="L40" s="37"/>
      <c r="M40" s="37"/>
      <c r="N40" s="37"/>
      <c r="O40" s="37"/>
      <c r="P40" s="31"/>
      <c r="Q40" s="31"/>
      <c r="R40" s="31"/>
      <c r="S40" s="31"/>
      <c r="T40" s="31"/>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c r="EN40" s="32"/>
      <c r="EO40" s="32"/>
      <c r="EP40" s="32"/>
      <c r="EQ40" s="32"/>
      <c r="ER40" s="32"/>
      <c r="ES40" s="32"/>
      <c r="ET40" s="32"/>
      <c r="EU40" s="32"/>
      <c r="EV40" s="32"/>
      <c r="EW40" s="32"/>
      <c r="EX40" s="32"/>
      <c r="EY40" s="32"/>
      <c r="EZ40" s="32"/>
      <c r="FA40" s="32"/>
      <c r="FB40" s="32"/>
      <c r="FC40" s="32"/>
      <c r="FD40" s="32"/>
      <c r="FE40" s="32"/>
      <c r="FF40" s="32"/>
      <c r="FG40" s="32"/>
      <c r="FH40" s="32"/>
      <c r="FI40" s="32"/>
      <c r="FJ40" s="32"/>
      <c r="FK40" s="32"/>
      <c r="FL40" s="32"/>
      <c r="FM40" s="32"/>
      <c r="FN40" s="32"/>
      <c r="FO40" s="32"/>
      <c r="FP40" s="32"/>
      <c r="FQ40" s="32"/>
      <c r="FR40" s="32"/>
      <c r="FS40" s="32"/>
      <c r="FT40" s="32"/>
      <c r="FU40" s="32"/>
      <c r="FV40" s="32"/>
      <c r="FW40" s="32"/>
      <c r="FX40" s="32"/>
      <c r="FY40" s="32"/>
      <c r="FZ40" s="32"/>
      <c r="GA40" s="32"/>
      <c r="GB40" s="32"/>
      <c r="GC40" s="32"/>
      <c r="GD40" s="32"/>
      <c r="GE40" s="32"/>
      <c r="GF40" s="32"/>
      <c r="GG40" s="32"/>
      <c r="GH40" s="32"/>
      <c r="GI40" s="32"/>
    </row>
    <row r="41" spans="1:191" s="33" customFormat="1" ht="15" customHeight="1" x14ac:dyDescent="0.2">
      <c r="A41" s="2" t="s">
        <v>39</v>
      </c>
      <c r="B41" s="31"/>
      <c r="C41" s="31"/>
      <c r="D41" s="31"/>
      <c r="E41" s="31"/>
      <c r="F41" s="31"/>
      <c r="G41" s="31"/>
      <c r="H41" s="31"/>
      <c r="I41" s="31"/>
      <c r="J41" s="31"/>
      <c r="K41" s="31"/>
      <c r="L41" s="31"/>
      <c r="M41" s="31"/>
      <c r="N41" s="31"/>
      <c r="O41" s="31"/>
      <c r="P41" s="31"/>
      <c r="Q41" s="31"/>
      <c r="R41" s="31"/>
      <c r="S41" s="31"/>
      <c r="T41" s="31"/>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32"/>
      <c r="DY41" s="32"/>
      <c r="DZ41" s="32"/>
      <c r="EA41" s="32"/>
      <c r="EB41" s="32"/>
      <c r="EC41" s="32"/>
      <c r="ED41" s="32"/>
      <c r="EE41" s="32"/>
      <c r="EF41" s="32"/>
      <c r="EG41" s="32"/>
      <c r="EH41" s="32"/>
      <c r="EI41" s="32"/>
      <c r="EJ41" s="32"/>
      <c r="EK41" s="32"/>
      <c r="EL41" s="32"/>
      <c r="EM41" s="32"/>
      <c r="EN41" s="32"/>
      <c r="EO41" s="32"/>
      <c r="EP41" s="32"/>
      <c r="EQ41" s="32"/>
      <c r="ER41" s="32"/>
      <c r="ES41" s="32"/>
      <c r="ET41" s="32"/>
      <c r="EU41" s="32"/>
      <c r="EV41" s="32"/>
      <c r="EW41" s="32"/>
      <c r="EX41" s="32"/>
      <c r="EY41" s="32"/>
      <c r="EZ41" s="32"/>
      <c r="FA41" s="32"/>
      <c r="FB41" s="32"/>
      <c r="FC41" s="32"/>
      <c r="FD41" s="32"/>
      <c r="FE41" s="32"/>
      <c r="FF41" s="32"/>
      <c r="FG41" s="32"/>
      <c r="FH41" s="32"/>
      <c r="FI41" s="32"/>
      <c r="FJ41" s="32"/>
      <c r="FK41" s="32"/>
      <c r="FL41" s="32"/>
      <c r="FM41" s="32"/>
      <c r="FN41" s="32"/>
      <c r="FO41" s="32"/>
      <c r="FP41" s="32"/>
      <c r="FQ41" s="32"/>
      <c r="FR41" s="32"/>
      <c r="FS41" s="32"/>
      <c r="FT41" s="32"/>
      <c r="FU41" s="32"/>
      <c r="FV41" s="32"/>
      <c r="FW41" s="32"/>
      <c r="FX41" s="32"/>
      <c r="FY41" s="32"/>
      <c r="FZ41" s="32"/>
      <c r="GA41" s="32"/>
      <c r="GB41" s="32"/>
      <c r="GC41" s="32"/>
      <c r="GD41" s="32"/>
      <c r="GE41" s="32"/>
      <c r="GF41" s="32"/>
      <c r="GG41" s="32"/>
      <c r="GH41" s="32"/>
      <c r="GI41" s="32"/>
    </row>
    <row r="42" spans="1:191" x14ac:dyDescent="0.2">
      <c r="A42" s="5"/>
      <c r="B42" s="5"/>
      <c r="C42" s="5"/>
      <c r="D42" s="5"/>
      <c r="E42" s="5"/>
    </row>
    <row r="43" spans="1:191" ht="15" x14ac:dyDescent="0.2">
      <c r="A43" s="6" t="s">
        <v>33</v>
      </c>
    </row>
    <row r="45" spans="1:191" ht="13.5" thickBot="1" x14ac:dyDescent="0.25">
      <c r="C45" s="38"/>
      <c r="D45" s="38"/>
      <c r="F45" s="5"/>
      <c r="G45" s="5"/>
      <c r="H45" s="5"/>
    </row>
    <row r="46" spans="1:191" ht="15.75" thickBot="1" x14ac:dyDescent="0.25">
      <c r="C46" s="8">
        <v>2005</v>
      </c>
      <c r="D46" s="9">
        <v>2006</v>
      </c>
      <c r="E46" s="9">
        <v>2007</v>
      </c>
      <c r="F46" s="9">
        <v>2008</v>
      </c>
      <c r="G46" s="9">
        <v>2009</v>
      </c>
      <c r="H46" s="9">
        <v>2010</v>
      </c>
      <c r="I46" s="9">
        <v>2011</v>
      </c>
      <c r="J46" s="9">
        <v>2012</v>
      </c>
      <c r="K46" s="9">
        <v>2013</v>
      </c>
      <c r="L46" s="9">
        <v>2014</v>
      </c>
      <c r="M46" s="9">
        <v>2015</v>
      </c>
      <c r="N46" s="9">
        <v>2016</v>
      </c>
      <c r="O46" s="9">
        <v>2017</v>
      </c>
      <c r="P46" s="9">
        <v>2018</v>
      </c>
      <c r="Q46" s="9" t="s">
        <v>40</v>
      </c>
      <c r="R46" s="9" t="s">
        <v>41</v>
      </c>
    </row>
    <row r="47" spans="1:191" ht="12.75" customHeight="1" x14ac:dyDescent="0.2">
      <c r="A47" s="38" t="s">
        <v>0</v>
      </c>
      <c r="B47" s="10" t="s">
        <v>1</v>
      </c>
      <c r="C47" s="23">
        <f t="shared" ref="C47:C70" si="2">+C8/$C$32</f>
        <v>2.5109414433121427E-3</v>
      </c>
      <c r="D47" s="23">
        <f t="shared" ref="D47:D70" si="3">+D8/$D$32</f>
        <v>2.5229888810395901E-3</v>
      </c>
      <c r="E47" s="23">
        <f t="shared" ref="E47:E70" si="4">+E8/$E$32</f>
        <v>1.8663125561249807E-3</v>
      </c>
      <c r="F47" s="23">
        <f t="shared" ref="F47:F70" si="5">+F8/$F$32</f>
        <v>1.8404994499656817E-3</v>
      </c>
      <c r="G47" s="23">
        <f t="shared" ref="G47:G70" si="6">+G8/$G$32</f>
        <v>1.1220870819724689E-3</v>
      </c>
      <c r="H47" s="23">
        <f t="shared" ref="H47:H70" si="7">+H8/$H$32</f>
        <v>1.2049256300481087E-3</v>
      </c>
      <c r="I47" s="23">
        <f t="shared" ref="I47:I70" si="8">+I8/$I$32</f>
        <v>1.7802092024551278E-3</v>
      </c>
      <c r="J47" s="23">
        <f>+J8/J$32</f>
        <v>1.9286311769069302E-3</v>
      </c>
      <c r="K47" s="23">
        <f>+K8/K$32</f>
        <v>2.2896696906779799E-3</v>
      </c>
      <c r="L47" s="23">
        <f>+L8/L$32</f>
        <v>3.175279845854289E-3</v>
      </c>
      <c r="M47" s="23">
        <f>+M8/M$32</f>
        <v>4.27455704598059E-3</v>
      </c>
      <c r="N47" s="23">
        <f t="shared" ref="N47:N70" si="9">+N8/$N$32</f>
        <v>6.4503968941731086E-3</v>
      </c>
      <c r="O47" s="23">
        <f t="shared" ref="O47:O70" si="10">+O8/$O$32</f>
        <v>8.7905491377915958E-3</v>
      </c>
      <c r="P47" s="23">
        <f>+P8/$P$32</f>
        <v>7.6293075125478706E-3</v>
      </c>
      <c r="Q47" s="23">
        <f>Q8/$Q$32</f>
        <v>6.0381960257593851E-3</v>
      </c>
      <c r="R47" s="23">
        <f>R8/$R$32</f>
        <v>6.2744336683816194E-3</v>
      </c>
    </row>
    <row r="48" spans="1:191" x14ac:dyDescent="0.2">
      <c r="A48" s="38"/>
      <c r="B48" s="10" t="s">
        <v>2</v>
      </c>
      <c r="C48" s="24">
        <f t="shared" si="2"/>
        <v>2.2457911382295626E-2</v>
      </c>
      <c r="D48" s="24">
        <f t="shared" si="3"/>
        <v>2.342224148268636E-2</v>
      </c>
      <c r="E48" s="24">
        <f t="shared" si="4"/>
        <v>2.4115410036301688E-2</v>
      </c>
      <c r="F48" s="24">
        <f t="shared" si="5"/>
        <v>2.0929510986582925E-2</v>
      </c>
      <c r="G48" s="24">
        <f t="shared" si="6"/>
        <v>1.7569345649574877E-2</v>
      </c>
      <c r="H48" s="24">
        <f t="shared" si="7"/>
        <v>2.0618351944211501E-2</v>
      </c>
      <c r="I48" s="24">
        <f t="shared" si="8"/>
        <v>2.182335790567121E-2</v>
      </c>
      <c r="J48" s="24">
        <f t="shared" ref="J48:J70" si="11">+J9/$J$32</f>
        <v>2.4838623127791545E-2</v>
      </c>
      <c r="K48" s="24">
        <f t="shared" ref="K48:M70" si="12">+K9/K$32</f>
        <v>2.5115767111550398E-2</v>
      </c>
      <c r="L48" s="24">
        <f t="shared" si="12"/>
        <v>2.9117163935452328E-2</v>
      </c>
      <c r="M48" s="24">
        <f t="shared" si="12"/>
        <v>2.2577457734944979E-2</v>
      </c>
      <c r="N48" s="24">
        <f t="shared" si="9"/>
        <v>2.2673229574681965E-2</v>
      </c>
      <c r="O48" s="24">
        <f t="shared" si="10"/>
        <v>2.5795012148756132E-2</v>
      </c>
      <c r="P48" s="24">
        <f t="shared" ref="P48" si="13">+P9/$P$32</f>
        <v>1.7106551176273362E-2</v>
      </c>
      <c r="Q48" s="24">
        <f>Q9/$Q$32</f>
        <v>2.2008498639927262E-2</v>
      </c>
      <c r="R48" s="24">
        <f>R9/$R$32</f>
        <v>2.1519768045002566E-2</v>
      </c>
    </row>
    <row r="49" spans="1:18" x14ac:dyDescent="0.2">
      <c r="A49" s="38"/>
      <c r="B49" s="10" t="s">
        <v>3</v>
      </c>
      <c r="C49" s="24">
        <f t="shared" si="2"/>
        <v>7.1622528192186053E-3</v>
      </c>
      <c r="D49" s="24">
        <f t="shared" si="3"/>
        <v>2.8227793245513533E-3</v>
      </c>
      <c r="E49" s="24">
        <f t="shared" si="4"/>
        <v>2.7562764553320488E-3</v>
      </c>
      <c r="F49" s="24">
        <f t="shared" si="5"/>
        <v>2.2024878475323676E-3</v>
      </c>
      <c r="G49" s="24">
        <f t="shared" si="6"/>
        <v>1.544539510155556E-3</v>
      </c>
      <c r="H49" s="24">
        <f t="shared" si="7"/>
        <v>2.8048726662841506E-3</v>
      </c>
      <c r="I49" s="24">
        <f t="shared" si="8"/>
        <v>3.1794759346562879E-3</v>
      </c>
      <c r="J49" s="24">
        <f t="shared" si="11"/>
        <v>4.2833919919193194E-3</v>
      </c>
      <c r="K49" s="24">
        <f t="shared" si="12"/>
        <v>3.6824050035781102E-3</v>
      </c>
      <c r="L49" s="24">
        <f t="shared" si="12"/>
        <v>3.5305322526893454E-3</v>
      </c>
      <c r="M49" s="24">
        <f t="shared" si="12"/>
        <v>3.4696372898026955E-3</v>
      </c>
      <c r="N49" s="24">
        <f t="shared" si="9"/>
        <v>5.4850254774862217E-3</v>
      </c>
      <c r="O49" s="24">
        <f t="shared" si="10"/>
        <v>5.2834388600198189E-3</v>
      </c>
      <c r="P49" s="24">
        <f t="shared" ref="P49:P70" si="14">+P10/$P$32</f>
        <v>4.0527221171067201E-3</v>
      </c>
      <c r="Q49" s="24">
        <f t="shared" ref="Q49:Q70" si="15">Q10/$Q$32</f>
        <v>4.2520083857261991E-3</v>
      </c>
      <c r="R49" s="24">
        <f t="shared" ref="R49:R70" si="16">R10/$R$32</f>
        <v>4.865407073372339E-3</v>
      </c>
    </row>
    <row r="50" spans="1:18" x14ac:dyDescent="0.2">
      <c r="A50" s="38"/>
      <c r="B50" s="10" t="s">
        <v>4</v>
      </c>
      <c r="C50" s="24">
        <f t="shared" si="2"/>
        <v>5.4662492412867775E-2</v>
      </c>
      <c r="D50" s="24">
        <f t="shared" si="3"/>
        <v>5.0038290066547544E-2</v>
      </c>
      <c r="E50" s="24">
        <f t="shared" si="4"/>
        <v>5.3275288133345922E-2</v>
      </c>
      <c r="F50" s="24">
        <f t="shared" si="5"/>
        <v>5.1042714630912867E-2</v>
      </c>
      <c r="G50" s="24">
        <f t="shared" si="6"/>
        <v>4.5937109690691355E-2</v>
      </c>
      <c r="H50" s="24">
        <f t="shared" si="7"/>
        <v>4.7682835326830562E-2</v>
      </c>
      <c r="I50" s="24">
        <f t="shared" si="8"/>
        <v>5.0014958960417293E-2</v>
      </c>
      <c r="J50" s="24">
        <f t="shared" si="11"/>
        <v>4.3100645507488836E-2</v>
      </c>
      <c r="K50" s="24">
        <f t="shared" si="12"/>
        <v>3.4853682565456956E-2</v>
      </c>
      <c r="L50" s="24">
        <f t="shared" si="12"/>
        <v>3.5188596736076223E-2</v>
      </c>
      <c r="M50" s="24">
        <f t="shared" si="12"/>
        <v>3.4491533453349398E-2</v>
      </c>
      <c r="N50" s="24">
        <f t="shared" si="9"/>
        <v>4.1004454227182921E-2</v>
      </c>
      <c r="O50" s="24">
        <f t="shared" si="10"/>
        <v>4.0899060507871142E-2</v>
      </c>
      <c r="P50" s="24">
        <f t="shared" si="14"/>
        <v>3.926628443187926E-2</v>
      </c>
      <c r="Q50" s="24">
        <f t="shared" si="15"/>
        <v>4.7030718448543868E-2</v>
      </c>
      <c r="R50" s="24">
        <f t="shared" si="16"/>
        <v>4.8720747009618051E-2</v>
      </c>
    </row>
    <row r="51" spans="1:18" x14ac:dyDescent="0.2">
      <c r="A51" s="38"/>
      <c r="B51" s="13" t="s">
        <v>5</v>
      </c>
      <c r="C51" s="25">
        <f t="shared" si="2"/>
        <v>6.2294348784461551E-3</v>
      </c>
      <c r="D51" s="25">
        <f t="shared" si="3"/>
        <v>6.6577224237315304E-3</v>
      </c>
      <c r="E51" s="25">
        <f t="shared" si="4"/>
        <v>6.0710404140039741E-3</v>
      </c>
      <c r="F51" s="25">
        <f t="shared" si="5"/>
        <v>4.2545389584136449E-3</v>
      </c>
      <c r="G51" s="25">
        <f t="shared" si="6"/>
        <v>2.983883356376193E-3</v>
      </c>
      <c r="H51" s="25">
        <f t="shared" si="7"/>
        <v>3.7493931235379795E-3</v>
      </c>
      <c r="I51" s="25">
        <f t="shared" si="8"/>
        <v>5.8367819466717706E-3</v>
      </c>
      <c r="J51" s="25">
        <f t="shared" si="11"/>
        <v>7.2268430106848065E-3</v>
      </c>
      <c r="K51" s="25">
        <f t="shared" si="12"/>
        <v>7.3086513251844412E-3</v>
      </c>
      <c r="L51" s="25">
        <f t="shared" si="12"/>
        <v>7.9272037068051134E-3</v>
      </c>
      <c r="M51" s="25">
        <f t="shared" si="12"/>
        <v>7.5736451946200323E-3</v>
      </c>
      <c r="N51" s="25">
        <f t="shared" si="9"/>
        <v>8.0882352941176478E-3</v>
      </c>
      <c r="O51" s="24">
        <f t="shared" si="10"/>
        <v>8.4045684695253364E-3</v>
      </c>
      <c r="P51" s="24">
        <f t="shared" si="14"/>
        <v>7.6185245153126985E-3</v>
      </c>
      <c r="Q51" s="24">
        <f t="shared" si="15"/>
        <v>7.8399765139445764E-3</v>
      </c>
      <c r="R51" s="25">
        <f t="shared" si="16"/>
        <v>8.6983124038464369E-3</v>
      </c>
    </row>
    <row r="52" spans="1:18" x14ac:dyDescent="0.2">
      <c r="A52" s="38"/>
      <c r="B52" s="10" t="s">
        <v>6</v>
      </c>
      <c r="C52" s="24">
        <f t="shared" si="2"/>
        <v>1.3222374852250583E-2</v>
      </c>
      <c r="D52" s="24">
        <f t="shared" si="3"/>
        <v>1.3686472624086529E-2</v>
      </c>
      <c r="E52" s="24">
        <f t="shared" si="4"/>
        <v>1.3560398012748782E-2</v>
      </c>
      <c r="F52" s="24">
        <f t="shared" si="5"/>
        <v>1.2399277903664074E-2</v>
      </c>
      <c r="G52" s="24">
        <f t="shared" si="6"/>
        <v>9.2972929649147423E-3</v>
      </c>
      <c r="H52" s="24">
        <f t="shared" si="7"/>
        <v>9.5489252769563483E-3</v>
      </c>
      <c r="I52" s="24">
        <f t="shared" si="8"/>
        <v>1.0772309756401227E-2</v>
      </c>
      <c r="J52" s="24">
        <f t="shared" si="11"/>
        <v>1.4280077650289611E-2</v>
      </c>
      <c r="K52" s="24">
        <f t="shared" si="12"/>
        <v>1.2977469136792923E-2</v>
      </c>
      <c r="L52" s="24">
        <f t="shared" si="12"/>
        <v>1.5944066354382884E-2</v>
      </c>
      <c r="M52" s="24">
        <f t="shared" si="12"/>
        <v>1.2968051363265159E-2</v>
      </c>
      <c r="N52" s="24">
        <f t="shared" si="9"/>
        <v>1.924893410516829E-2</v>
      </c>
      <c r="O52" s="26">
        <f t="shared" si="10"/>
        <v>2.9274385540381694E-2</v>
      </c>
      <c r="P52" s="26">
        <f t="shared" si="14"/>
        <v>1.625334652004037E-2</v>
      </c>
      <c r="Q52" s="26">
        <f t="shared" si="15"/>
        <v>2.6065327581543875E-2</v>
      </c>
      <c r="R52" s="24">
        <f t="shared" si="16"/>
        <v>2.9755268651462514E-2</v>
      </c>
    </row>
    <row r="53" spans="1:18" x14ac:dyDescent="0.2">
      <c r="A53" s="38"/>
      <c r="B53" s="10" t="s">
        <v>7</v>
      </c>
      <c r="C53" s="24">
        <f t="shared" si="2"/>
        <v>2.1298278120307958E-2</v>
      </c>
      <c r="D53" s="24">
        <f t="shared" si="3"/>
        <v>2.2383363708140647E-2</v>
      </c>
      <c r="E53" s="24">
        <f t="shared" si="4"/>
        <v>2.2622761780972452E-2</v>
      </c>
      <c r="F53" s="24">
        <f t="shared" si="5"/>
        <v>1.5925138918924001E-2</v>
      </c>
      <c r="G53" s="24">
        <f t="shared" si="6"/>
        <v>1.5340199437620642E-2</v>
      </c>
      <c r="H53" s="24">
        <f t="shared" si="7"/>
        <v>2.246104956525577E-2</v>
      </c>
      <c r="I53" s="24">
        <f t="shared" si="8"/>
        <v>1.8801833726973884E-2</v>
      </c>
      <c r="J53" s="24">
        <f t="shared" si="11"/>
        <v>2.201669796878206E-2</v>
      </c>
      <c r="K53" s="24">
        <f t="shared" si="12"/>
        <v>2.1001742523674895E-2</v>
      </c>
      <c r="L53" s="24">
        <f t="shared" si="12"/>
        <v>2.4705267378186489E-2</v>
      </c>
      <c r="M53" s="24">
        <f t="shared" si="12"/>
        <v>2.1573112792539151E-2</v>
      </c>
      <c r="N53" s="24">
        <f t="shared" si="9"/>
        <v>2.2358660612152935E-2</v>
      </c>
      <c r="O53" s="24">
        <f t="shared" si="10"/>
        <v>2.0515368862630005E-2</v>
      </c>
      <c r="P53" s="24">
        <f t="shared" si="14"/>
        <v>2.3881980095261043E-2</v>
      </c>
      <c r="Q53" s="24">
        <f t="shared" si="15"/>
        <v>2.938983034443526E-2</v>
      </c>
      <c r="R53" s="24">
        <f t="shared" si="16"/>
        <v>2.9049284553754315E-2</v>
      </c>
    </row>
    <row r="54" spans="1:18" x14ac:dyDescent="0.2">
      <c r="A54" s="38"/>
      <c r="B54" s="10" t="s">
        <v>8</v>
      </c>
      <c r="C54" s="24">
        <f t="shared" si="2"/>
        <v>1.1819953359102962E-3</v>
      </c>
      <c r="D54" s="24">
        <f t="shared" si="3"/>
        <v>1.2793037737977215E-3</v>
      </c>
      <c r="E54" s="24">
        <f t="shared" si="4"/>
        <v>2.3906479459512671E-3</v>
      </c>
      <c r="F54" s="24">
        <f t="shared" si="5"/>
        <v>9.5903419615069995E-4</v>
      </c>
      <c r="G54" s="24">
        <f t="shared" si="6"/>
        <v>7.8813259329018638E-4</v>
      </c>
      <c r="H54" s="24">
        <f t="shared" si="7"/>
        <v>1.5889129187447587E-3</v>
      </c>
      <c r="I54" s="24">
        <f t="shared" si="8"/>
        <v>4.0268406489773088E-3</v>
      </c>
      <c r="J54" s="24">
        <f t="shared" si="11"/>
        <v>4.0892662678934993E-3</v>
      </c>
      <c r="K54" s="24">
        <f t="shared" si="12"/>
        <v>1.769800748996364E-3</v>
      </c>
      <c r="L54" s="24">
        <f t="shared" si="12"/>
        <v>1.6730696683803367E-3</v>
      </c>
      <c r="M54" s="24">
        <f t="shared" si="12"/>
        <v>1.6892486362836529E-3</v>
      </c>
      <c r="N54" s="24">
        <f t="shared" si="9"/>
        <v>1.8588165967624527E-3</v>
      </c>
      <c r="O54" s="24">
        <f t="shared" si="10"/>
        <v>1.8376416989923042E-3</v>
      </c>
      <c r="P54" s="24">
        <f t="shared" si="14"/>
        <v>1.5915029981786843E-3</v>
      </c>
      <c r="Q54" s="24">
        <f t="shared" si="15"/>
        <v>1.9173826382776463E-3</v>
      </c>
      <c r="R54" s="24">
        <f t="shared" si="16"/>
        <v>2.2160056400285138E-3</v>
      </c>
    </row>
    <row r="55" spans="1:18" x14ac:dyDescent="0.2">
      <c r="A55" s="38"/>
      <c r="B55" s="10" t="s">
        <v>9</v>
      </c>
      <c r="C55" s="25">
        <f t="shared" si="2"/>
        <v>5.8460850397725455E-3</v>
      </c>
      <c r="D55" s="25">
        <f t="shared" si="3"/>
        <v>6.6577224237315304E-3</v>
      </c>
      <c r="E55" s="25">
        <f t="shared" si="4"/>
        <v>5.9866646041468697E-3</v>
      </c>
      <c r="F55" s="25">
        <f t="shared" si="5"/>
        <v>4.5883204678582512E-3</v>
      </c>
      <c r="G55" s="25">
        <f t="shared" si="6"/>
        <v>4.9425264324977789E-3</v>
      </c>
      <c r="H55" s="25">
        <f t="shared" si="7"/>
        <v>4.7336364037604273E-3</v>
      </c>
      <c r="I55" s="25">
        <f t="shared" si="8"/>
        <v>4.7311196549590347E-3</v>
      </c>
      <c r="J55" s="25">
        <f t="shared" si="11"/>
        <v>4.7032085983491423E-3</v>
      </c>
      <c r="K55" s="25">
        <f t="shared" si="12"/>
        <v>6.5561249867625961E-3</v>
      </c>
      <c r="L55" s="25">
        <f t="shared" si="12"/>
        <v>9.786357969241908E-3</v>
      </c>
      <c r="M55" s="25">
        <f t="shared" si="12"/>
        <v>8.3957101025550779E-3</v>
      </c>
      <c r="N55" s="25">
        <f t="shared" si="9"/>
        <v>8.888522999064093E-3</v>
      </c>
      <c r="O55" s="24">
        <f t="shared" si="10"/>
        <v>1.0056519014949306E-2</v>
      </c>
      <c r="P55" s="24">
        <f t="shared" si="14"/>
        <v>1.0570370008441065E-2</v>
      </c>
      <c r="Q55" s="24">
        <f>Q16/$Q$32</f>
        <v>9.3159202441947565E-3</v>
      </c>
      <c r="R55" s="25">
        <f t="shared" si="16"/>
        <v>9.2032871404016062E-3</v>
      </c>
    </row>
    <row r="56" spans="1:18" x14ac:dyDescent="0.2">
      <c r="A56" s="38"/>
      <c r="B56" s="16" t="s">
        <v>10</v>
      </c>
      <c r="C56" s="26">
        <f t="shared" si="2"/>
        <v>1.3845318340095199E-2</v>
      </c>
      <c r="D56" s="26">
        <f t="shared" si="3"/>
        <v>1.8150678832420112E-2</v>
      </c>
      <c r="E56" s="26">
        <f t="shared" si="4"/>
        <v>2.3412278287492493E-2</v>
      </c>
      <c r="F56" s="26">
        <f t="shared" si="5"/>
        <v>1.9709563075302989E-2</v>
      </c>
      <c r="G56" s="26">
        <f t="shared" si="6"/>
        <v>1.3847422873210839E-2</v>
      </c>
      <c r="H56" s="26">
        <f t="shared" si="7"/>
        <v>1.4889438142737344E-2</v>
      </c>
      <c r="I56" s="26">
        <f t="shared" si="8"/>
        <v>1.5105762637534168E-2</v>
      </c>
      <c r="J56" s="26">
        <f t="shared" si="11"/>
        <v>1.7139880999352913E-2</v>
      </c>
      <c r="K56" s="26">
        <f t="shared" si="12"/>
        <v>1.7673939483404306E-2</v>
      </c>
      <c r="L56" s="26">
        <f t="shared" si="12"/>
        <v>1.8720110162079681E-2</v>
      </c>
      <c r="M56" s="26">
        <f t="shared" si="12"/>
        <v>1.5923334100353282E-2</v>
      </c>
      <c r="N56" s="26">
        <f t="shared" si="9"/>
        <v>1.6411747374259072E-2</v>
      </c>
      <c r="O56" s="26">
        <f t="shared" si="10"/>
        <v>1.8639479457478184E-2</v>
      </c>
      <c r="P56" s="26">
        <f t="shared" si="14"/>
        <v>1.7520011726509493E-2</v>
      </c>
      <c r="Q56" s="26">
        <f t="shared" si="15"/>
        <v>1.9960996372243224E-2</v>
      </c>
      <c r="R56" s="24">
        <f t="shared" si="16"/>
        <v>1.8652688181532043E-2</v>
      </c>
    </row>
    <row r="57" spans="1:18" x14ac:dyDescent="0.2">
      <c r="A57" s="38"/>
      <c r="B57" s="10" t="s">
        <v>11</v>
      </c>
      <c r="C57" s="24">
        <f t="shared" si="2"/>
        <v>2.4853847874005686E-2</v>
      </c>
      <c r="D57" s="24">
        <f t="shared" si="3"/>
        <v>2.5743391253242782E-2</v>
      </c>
      <c r="E57" s="24">
        <f t="shared" si="4"/>
        <v>2.5616094083045885E-2</v>
      </c>
      <c r="F57" s="24">
        <f t="shared" si="5"/>
        <v>2.264543001400942E-2</v>
      </c>
      <c r="G57" s="24">
        <f t="shared" si="6"/>
        <v>1.890015428697377E-2</v>
      </c>
      <c r="H57" s="24">
        <f t="shared" si="7"/>
        <v>2.2867105088934987E-2</v>
      </c>
      <c r="I57" s="24">
        <f t="shared" si="8"/>
        <v>2.1039173893733776E-2</v>
      </c>
      <c r="J57" s="24">
        <f t="shared" si="11"/>
        <v>2.3661242720285348E-2</v>
      </c>
      <c r="K57" s="24">
        <f t="shared" si="12"/>
        <v>2.7082925514333299E-2</v>
      </c>
      <c r="L57" s="24">
        <f t="shared" si="12"/>
        <v>2.7614953757978376E-2</v>
      </c>
      <c r="M57" s="24">
        <f t="shared" si="12"/>
        <v>1.9929885353077329E-2</v>
      </c>
      <c r="N57" s="24">
        <f t="shared" si="9"/>
        <v>1.7864137405109361E-2</v>
      </c>
      <c r="O57" s="24">
        <f t="shared" si="10"/>
        <v>1.912823258809673E-2</v>
      </c>
      <c r="P57" s="24">
        <f t="shared" si="14"/>
        <v>2.2762570194784736E-2</v>
      </c>
      <c r="Q57" s="24">
        <f t="shared" si="15"/>
        <v>2.6399229605764407E-2</v>
      </c>
      <c r="R57" s="24">
        <f t="shared" si="16"/>
        <v>2.4715326620601205E-2</v>
      </c>
    </row>
    <row r="58" spans="1:18" x14ac:dyDescent="0.2">
      <c r="A58" s="38"/>
      <c r="B58" s="10" t="s">
        <v>12</v>
      </c>
      <c r="C58" s="24">
        <f t="shared" si="2"/>
        <v>4.7391623806024984E-2</v>
      </c>
      <c r="D58" s="24">
        <f t="shared" si="3"/>
        <v>4.4695490083169587E-2</v>
      </c>
      <c r="E58" s="24">
        <f t="shared" si="4"/>
        <v>4.7604028342236322E-2</v>
      </c>
      <c r="F58" s="24">
        <f t="shared" si="5"/>
        <v>4.3904021362016606E-2</v>
      </c>
      <c r="G58" s="24">
        <f t="shared" si="6"/>
        <v>4.3674568029868889E-2</v>
      </c>
      <c r="H58" s="24">
        <f t="shared" si="7"/>
        <v>4.3242706448338261E-2</v>
      </c>
      <c r="I58" s="24">
        <f t="shared" si="8"/>
        <v>4.8123254400814656E-2</v>
      </c>
      <c r="J58" s="24">
        <f t="shared" si="11"/>
        <v>4.9173781979451082E-2</v>
      </c>
      <c r="K58" s="24">
        <f t="shared" si="12"/>
        <v>4.3754031391098687E-2</v>
      </c>
      <c r="L58" s="24">
        <f t="shared" si="12"/>
        <v>4.6480548239047653E-2</v>
      </c>
      <c r="M58" s="24">
        <f t="shared" si="12"/>
        <v>3.8371752008915481E-2</v>
      </c>
      <c r="N58" s="24">
        <f t="shared" si="9"/>
        <v>4.5073052792124507E-2</v>
      </c>
      <c r="O58" s="24">
        <f t="shared" si="10"/>
        <v>5.1731336433246657E-2</v>
      </c>
      <c r="P58" s="24">
        <f t="shared" si="14"/>
        <v>5.1418385347254632E-2</v>
      </c>
      <c r="Q58" s="24">
        <f t="shared" si="15"/>
        <v>4.7987259030006557E-2</v>
      </c>
      <c r="R58" s="24">
        <f t="shared" si="16"/>
        <v>4.4897647013834349E-2</v>
      </c>
    </row>
    <row r="59" spans="1:18" x14ac:dyDescent="0.2">
      <c r="A59" s="38"/>
      <c r="B59" s="10" t="s">
        <v>13</v>
      </c>
      <c r="C59" s="24">
        <f t="shared" si="2"/>
        <v>2.5406510558093474E-2</v>
      </c>
      <c r="D59" s="24">
        <f t="shared" si="3"/>
        <v>2.8402918356079811E-2</v>
      </c>
      <c r="E59" s="24">
        <f t="shared" si="4"/>
        <v>2.867371271643902E-2</v>
      </c>
      <c r="F59" s="24">
        <f t="shared" si="5"/>
        <v>2.3931193997574207E-2</v>
      </c>
      <c r="G59" s="24">
        <f t="shared" si="6"/>
        <v>2.3810955043046735E-2</v>
      </c>
      <c r="H59" s="24">
        <f t="shared" si="7"/>
        <v>2.8509952773977137E-2</v>
      </c>
      <c r="I59" s="24">
        <f t="shared" si="8"/>
        <v>2.638723452490899E-2</v>
      </c>
      <c r="J59" s="24">
        <f t="shared" si="11"/>
        <v>3.3099225075361817E-2</v>
      </c>
      <c r="K59" s="24">
        <f t="shared" si="12"/>
        <v>4.0822548192171799E-2</v>
      </c>
      <c r="L59" s="24">
        <f t="shared" si="12"/>
        <v>4.6659866120592967E-2</v>
      </c>
      <c r="M59" s="24">
        <f t="shared" si="12"/>
        <v>3.8588322346900565E-2</v>
      </c>
      <c r="N59" s="24">
        <f t="shared" si="9"/>
        <v>4.2702953308606885E-2</v>
      </c>
      <c r="O59" s="24">
        <f t="shared" si="10"/>
        <v>4.4623686366473757E-2</v>
      </c>
      <c r="P59" s="24">
        <f t="shared" si="14"/>
        <v>4.1150613198725587E-2</v>
      </c>
      <c r="Q59" s="24">
        <f t="shared" si="15"/>
        <v>4.4146041540422842E-2</v>
      </c>
      <c r="R59" s="24">
        <f t="shared" si="16"/>
        <v>4.9060011589905604E-2</v>
      </c>
    </row>
    <row r="60" spans="1:18" x14ac:dyDescent="0.2">
      <c r="A60" s="38"/>
      <c r="B60" s="13" t="s">
        <v>14</v>
      </c>
      <c r="C60" s="25">
        <f t="shared" si="2"/>
        <v>0.65517043094911032</v>
      </c>
      <c r="D60" s="25">
        <f t="shared" si="3"/>
        <v>0.66380134282372916</v>
      </c>
      <c r="E60" s="25">
        <f t="shared" si="4"/>
        <v>0.65137321630542433</v>
      </c>
      <c r="F60" s="25">
        <f t="shared" si="5"/>
        <v>0.69549018870408152</v>
      </c>
      <c r="G60" s="25">
        <f t="shared" si="6"/>
        <v>0.73408873838673261</v>
      </c>
      <c r="H60" s="25">
        <f t="shared" si="7"/>
        <v>0.70201041620691174</v>
      </c>
      <c r="I60" s="25">
        <f t="shared" si="8"/>
        <v>0.67628809656984534</v>
      </c>
      <c r="J60" s="25">
        <f t="shared" si="11"/>
        <v>0.6556020264831679</v>
      </c>
      <c r="K60" s="25">
        <f t="shared" si="12"/>
        <v>0.66977250920200115</v>
      </c>
      <c r="L60" s="25">
        <f t="shared" si="12"/>
        <v>0.62775976140571688</v>
      </c>
      <c r="M60" s="25">
        <f t="shared" si="12"/>
        <v>0.68230033793996492</v>
      </c>
      <c r="N60" s="25">
        <f t="shared" si="9"/>
        <v>0.64701809421470413</v>
      </c>
      <c r="O60" s="25">
        <f t="shared" si="10"/>
        <v>0.61367948188664545</v>
      </c>
      <c r="P60" s="25">
        <f t="shared" si="14"/>
        <v>0.65508898499983992</v>
      </c>
      <c r="Q60" s="25">
        <f t="shared" si="15"/>
        <v>0.61350276127833392</v>
      </c>
      <c r="R60" s="24">
        <f t="shared" si="16"/>
        <v>0.60921328858178581</v>
      </c>
    </row>
    <row r="61" spans="1:18" x14ac:dyDescent="0.2">
      <c r="A61" s="38"/>
      <c r="B61" s="10" t="s">
        <v>15</v>
      </c>
      <c r="C61" s="24">
        <f t="shared" si="2"/>
        <v>1.0241829856563269E-2</v>
      </c>
      <c r="D61" s="24">
        <f t="shared" si="3"/>
        <v>9.2311710823919126E-3</v>
      </c>
      <c r="E61" s="24">
        <f t="shared" si="4"/>
        <v>1.0346081446763886E-2</v>
      </c>
      <c r="F61" s="24">
        <f t="shared" si="5"/>
        <v>9.414048910744004E-3</v>
      </c>
      <c r="G61" s="24">
        <f t="shared" si="6"/>
        <v>6.9896674481201701E-3</v>
      </c>
      <c r="H61" s="24">
        <f t="shared" si="7"/>
        <v>7.3089994262258906E-3</v>
      </c>
      <c r="I61" s="24">
        <f t="shared" si="8"/>
        <v>1.357827624461338E-2</v>
      </c>
      <c r="J61" s="24">
        <f t="shared" si="11"/>
        <v>1.2158899007275769E-2</v>
      </c>
      <c r="K61" s="24">
        <f t="shared" si="12"/>
        <v>6.2015230234550743E-3</v>
      </c>
      <c r="L61" s="24">
        <f t="shared" si="12"/>
        <v>8.1555802540562213E-3</v>
      </c>
      <c r="M61" s="24">
        <f t="shared" si="12"/>
        <v>5.9241011203003107E-3</v>
      </c>
      <c r="N61" s="24">
        <f t="shared" si="9"/>
        <v>6.7077714998786788E-3</v>
      </c>
      <c r="O61" s="24">
        <f t="shared" si="10"/>
        <v>6.225325120100717E-3</v>
      </c>
      <c r="P61" s="24">
        <f t="shared" si="14"/>
        <v>5.613560966897883E-3</v>
      </c>
      <c r="Q61" s="24">
        <f t="shared" si="15"/>
        <v>5.8258106802406891E-3</v>
      </c>
      <c r="R61" s="26">
        <f t="shared" si="16"/>
        <v>5.2419319254833783E-3</v>
      </c>
    </row>
    <row r="62" spans="1:18" x14ac:dyDescent="0.2">
      <c r="A62" s="38"/>
      <c r="B62" s="10" t="s">
        <v>16</v>
      </c>
      <c r="C62" s="24">
        <f t="shared" si="2"/>
        <v>5.07619078043638E-3</v>
      </c>
      <c r="D62" s="24">
        <f t="shared" si="3"/>
        <v>1.092305774379493E-3</v>
      </c>
      <c r="E62" s="24">
        <f t="shared" si="4"/>
        <v>1.2415297736116664E-3</v>
      </c>
      <c r="F62" s="24">
        <f t="shared" si="5"/>
        <v>1.4785110523989958E-3</v>
      </c>
      <c r="G62" s="24">
        <f t="shared" si="6"/>
        <v>7.2635101288396416E-4</v>
      </c>
      <c r="H62" s="24">
        <f t="shared" si="7"/>
        <v>9.3789998675905897E-4</v>
      </c>
      <c r="I62" s="24">
        <f t="shared" si="8"/>
        <v>2.3860006429565596E-3</v>
      </c>
      <c r="J62" s="24">
        <f t="shared" si="11"/>
        <v>2.3247739145531164E-3</v>
      </c>
      <c r="K62" s="24">
        <f t="shared" si="12"/>
        <v>1.4007579817532419E-3</v>
      </c>
      <c r="L62" s="24">
        <f t="shared" si="12"/>
        <v>1.6392361058246169E-3</v>
      </c>
      <c r="M62" s="24">
        <f t="shared" si="12"/>
        <v>1.6666892260768734E-3</v>
      </c>
      <c r="N62" s="24">
        <f t="shared" si="9"/>
        <v>1.857950015598461E-3</v>
      </c>
      <c r="O62" s="24">
        <f t="shared" si="10"/>
        <v>1.3556038144933698E-3</v>
      </c>
      <c r="P62" s="24">
        <f t="shared" si="14"/>
        <v>9.8698121568184765E-4</v>
      </c>
      <c r="Q62" s="24">
        <f t="shared" si="15"/>
        <v>1.309799244768465E-3</v>
      </c>
      <c r="R62" s="24">
        <f t="shared" si="16"/>
        <v>1.4394231325494948E-3</v>
      </c>
    </row>
    <row r="63" spans="1:18" x14ac:dyDescent="0.2">
      <c r="A63" s="38"/>
      <c r="B63" s="10" t="s">
        <v>17</v>
      </c>
      <c r="C63" s="24">
        <f t="shared" si="2"/>
        <v>4.0539245439734214E-3</v>
      </c>
      <c r="D63" s="24">
        <f t="shared" si="3"/>
        <v>4.4998248748894338E-3</v>
      </c>
      <c r="E63" s="24">
        <f t="shared" si="4"/>
        <v>4.9600922508854436E-3</v>
      </c>
      <c r="F63" s="24">
        <f t="shared" si="5"/>
        <v>5.0325789557810014E-3</v>
      </c>
      <c r="G63" s="24">
        <f t="shared" si="6"/>
        <v>3.6384341541934664E-3</v>
      </c>
      <c r="H63" s="24">
        <f t="shared" si="7"/>
        <v>5.009489341042503E-3</v>
      </c>
      <c r="I63" s="24">
        <f t="shared" si="8"/>
        <v>4.7943003573426195E-3</v>
      </c>
      <c r="J63" s="24">
        <f t="shared" si="11"/>
        <v>4.8562996164833259E-3</v>
      </c>
      <c r="K63" s="24">
        <f t="shared" si="12"/>
        <v>4.7622562312068985E-3</v>
      </c>
      <c r="L63" s="24">
        <f t="shared" si="12"/>
        <v>6.1323332132241859E-3</v>
      </c>
      <c r="M63" s="24">
        <f t="shared" si="12"/>
        <v>5.2996566457766524E-3</v>
      </c>
      <c r="N63" s="24">
        <f t="shared" si="9"/>
        <v>5.2185517695587371E-3</v>
      </c>
      <c r="O63" s="24">
        <f t="shared" si="10"/>
        <v>4.8834437650691585E-3</v>
      </c>
      <c r="P63" s="24">
        <f t="shared" si="14"/>
        <v>5.1377612138959134E-3</v>
      </c>
      <c r="Q63" s="24">
        <f t="shared" si="15"/>
        <v>6.2242348347453826E-3</v>
      </c>
      <c r="R63" s="24">
        <f t="shared" si="16"/>
        <v>6.1381395161851761E-3</v>
      </c>
    </row>
    <row r="64" spans="1:18" x14ac:dyDescent="0.2">
      <c r="A64" s="38"/>
      <c r="B64" s="10" t="s">
        <v>18</v>
      </c>
      <c r="C64" s="24">
        <f t="shared" si="2"/>
        <v>1.4391591860205092E-2</v>
      </c>
      <c r="D64" s="24">
        <f t="shared" si="3"/>
        <v>2.5170524366136147E-3</v>
      </c>
      <c r="E64" s="24">
        <f t="shared" si="4"/>
        <v>2.6015874705940258E-3</v>
      </c>
      <c r="F64" s="24">
        <f t="shared" si="5"/>
        <v>1.8169937098639487E-3</v>
      </c>
      <c r="G64" s="24">
        <f t="shared" si="6"/>
        <v>1.3525156791632435E-3</v>
      </c>
      <c r="H64" s="24">
        <f t="shared" si="7"/>
        <v>1.5867060952465021E-3</v>
      </c>
      <c r="I64" s="24">
        <f t="shared" si="8"/>
        <v>2.1258448096123862E-3</v>
      </c>
      <c r="J64" s="24">
        <f t="shared" si="11"/>
        <v>1.8702356339072932E-3</v>
      </c>
      <c r="K64" s="24">
        <f t="shared" si="12"/>
        <v>1.9559266663885474E-3</v>
      </c>
      <c r="L64" s="24">
        <f t="shared" si="12"/>
        <v>2.1873398192272754E-3</v>
      </c>
      <c r="M64" s="24">
        <f t="shared" si="12"/>
        <v>2.0384683062846004E-3</v>
      </c>
      <c r="N64" s="24">
        <f t="shared" si="9"/>
        <v>2.4792887101805954E-3</v>
      </c>
      <c r="O64" s="24">
        <f t="shared" si="10"/>
        <v>2.5929609038370916E-3</v>
      </c>
      <c r="P64" s="24">
        <f t="shared" si="14"/>
        <v>2.8878214470445321E-3</v>
      </c>
      <c r="Q64" s="24">
        <f t="shared" si="15"/>
        <v>3.5739883333234758E-3</v>
      </c>
      <c r="R64" s="24">
        <f t="shared" si="16"/>
        <v>3.5593364926121704E-3</v>
      </c>
    </row>
    <row r="65" spans="1:35" x14ac:dyDescent="0.2">
      <c r="A65" s="38"/>
      <c r="B65" s="10" t="s">
        <v>19</v>
      </c>
      <c r="C65" s="25">
        <f t="shared" si="2"/>
        <v>3.0584927962176149E-2</v>
      </c>
      <c r="D65" s="25">
        <f t="shared" si="3"/>
        <v>3.4481837448278728E-2</v>
      </c>
      <c r="E65" s="25">
        <f t="shared" si="4"/>
        <v>3.2293836748879506E-2</v>
      </c>
      <c r="F65" s="25">
        <f t="shared" si="5"/>
        <v>2.6763635679833014E-2</v>
      </c>
      <c r="G65" s="25">
        <f t="shared" si="6"/>
        <v>2.4033034778020452E-2</v>
      </c>
      <c r="H65" s="25">
        <f t="shared" si="7"/>
        <v>2.7137308558061526E-2</v>
      </c>
      <c r="I65" s="25">
        <f t="shared" si="8"/>
        <v>3.3301804924006626E-2</v>
      </c>
      <c r="J65" s="25">
        <f t="shared" si="11"/>
        <v>3.2131752971070529E-2</v>
      </c>
      <c r="K65" s="25">
        <f t="shared" si="12"/>
        <v>3.0686708363150919E-2</v>
      </c>
      <c r="L65" s="25">
        <f t="shared" si="12"/>
        <v>3.3606877686596329E-2</v>
      </c>
      <c r="M65" s="25">
        <f t="shared" si="12"/>
        <v>3.1268244923004736E-2</v>
      </c>
      <c r="N65" s="25">
        <f t="shared" si="9"/>
        <v>3.7028579846788451E-2</v>
      </c>
      <c r="O65" s="24">
        <f t="shared" si="10"/>
        <v>4.8771956665056952E-2</v>
      </c>
      <c r="P65" s="24">
        <f t="shared" si="14"/>
        <v>3.2769528597688058E-2</v>
      </c>
      <c r="Q65" s="24">
        <f>Q26/$Q$32</f>
        <v>3.4929592913749502E-2</v>
      </c>
      <c r="R65" s="24">
        <f t="shared" si="16"/>
        <v>3.4409861028991434E-2</v>
      </c>
    </row>
    <row r="66" spans="1:35" x14ac:dyDescent="0.2">
      <c r="A66" s="38"/>
      <c r="B66" s="16" t="s">
        <v>20</v>
      </c>
      <c r="C66" s="24">
        <f t="shared" si="2"/>
        <v>1.079129795866211E-2</v>
      </c>
      <c r="D66" s="24">
        <f t="shared" si="3"/>
        <v>1.0863693299535177E-2</v>
      </c>
      <c r="E66" s="24">
        <f t="shared" si="4"/>
        <v>1.1593638063936774E-2</v>
      </c>
      <c r="F66" s="24">
        <f t="shared" si="5"/>
        <v>1.1165226548323101E-2</v>
      </c>
      <c r="G66" s="24">
        <f t="shared" si="6"/>
        <v>9.0601852779503209E-3</v>
      </c>
      <c r="H66" s="24">
        <f t="shared" si="7"/>
        <v>1.0873019375910314E-2</v>
      </c>
      <c r="I66" s="24">
        <f t="shared" si="8"/>
        <v>1.0214832970663713E-2</v>
      </c>
      <c r="J66" s="24">
        <f t="shared" si="11"/>
        <v>1.1559160998090307E-2</v>
      </c>
      <c r="K66" s="24">
        <f t="shared" si="12"/>
        <v>1.0062031275572257E-2</v>
      </c>
      <c r="L66" s="24">
        <f t="shared" si="12"/>
        <v>1.2362783757859959E-2</v>
      </c>
      <c r="M66" s="24">
        <f t="shared" si="12"/>
        <v>1.2096355752875198E-2</v>
      </c>
      <c r="N66" s="24">
        <f t="shared" si="9"/>
        <v>1.2880429130992408E-2</v>
      </c>
      <c r="O66" s="26">
        <f t="shared" si="10"/>
        <v>1.1767738906559393E-2</v>
      </c>
      <c r="P66" s="26">
        <f t="shared" si="14"/>
        <v>1.1961376651778268E-2</v>
      </c>
      <c r="Q66" s="26">
        <f t="shared" si="15"/>
        <v>1.4694377487798596E-2</v>
      </c>
      <c r="R66" s="26">
        <f t="shared" si="16"/>
        <v>1.5183560768071477E-2</v>
      </c>
    </row>
    <row r="67" spans="1:35" x14ac:dyDescent="0.2">
      <c r="A67" s="38"/>
      <c r="B67" s="10" t="s">
        <v>21</v>
      </c>
      <c r="C67" s="24">
        <f t="shared" si="2"/>
        <v>5.3157844296073857E-3</v>
      </c>
      <c r="D67" s="24">
        <f t="shared" si="3"/>
        <v>7.9548355308071781E-3</v>
      </c>
      <c r="E67" s="24">
        <f t="shared" si="4"/>
        <v>7.2884628133707535E-3</v>
      </c>
      <c r="F67" s="24">
        <f t="shared" si="5"/>
        <v>6.7626014272685392E-3</v>
      </c>
      <c r="G67" s="24">
        <f t="shared" si="6"/>
        <v>5.3432718189165181E-3</v>
      </c>
      <c r="H67" s="24">
        <f t="shared" si="7"/>
        <v>5.6009180385752748E-3</v>
      </c>
      <c r="I67" s="24">
        <f t="shared" si="8"/>
        <v>5.5320279704685962E-3</v>
      </c>
      <c r="J67" s="24">
        <f t="shared" si="11"/>
        <v>7.080065024226259E-3</v>
      </c>
      <c r="K67" s="24">
        <f t="shared" si="12"/>
        <v>7.6584396871800962E-3</v>
      </c>
      <c r="L67" s="24">
        <f t="shared" si="12"/>
        <v>8.8762351364930492E-3</v>
      </c>
      <c r="M67" s="24">
        <f t="shared" si="12"/>
        <v>7.6142521329922355E-3</v>
      </c>
      <c r="N67" s="24">
        <f t="shared" si="9"/>
        <v>8.4708308780200355E-3</v>
      </c>
      <c r="O67" s="24">
        <f t="shared" si="10"/>
        <v>8.0585873107541454E-3</v>
      </c>
      <c r="P67" s="24">
        <f t="shared" si="14"/>
        <v>7.2303366148465022E-3</v>
      </c>
      <c r="Q67" s="24">
        <f t="shared" si="15"/>
        <v>8.798130148664365E-3</v>
      </c>
      <c r="R67" s="24">
        <f t="shared" si="16"/>
        <v>8.7071372050677893E-3</v>
      </c>
    </row>
    <row r="68" spans="1:35" x14ac:dyDescent="0.2">
      <c r="A68" s="38"/>
      <c r="B68" s="10" t="s">
        <v>22</v>
      </c>
      <c r="C68" s="24">
        <f t="shared" si="2"/>
        <v>1.1206593617225187E-2</v>
      </c>
      <c r="D68" s="24">
        <f t="shared" si="3"/>
        <v>9.6496904144231857E-3</v>
      </c>
      <c r="E68" s="24">
        <f t="shared" si="4"/>
        <v>9.8579071183049309E-3</v>
      </c>
      <c r="F68" s="24">
        <f t="shared" si="5"/>
        <v>1.033547392273193E-2</v>
      </c>
      <c r="G68" s="24">
        <f t="shared" si="6"/>
        <v>9.642935860700903E-3</v>
      </c>
      <c r="H68" s="24">
        <f t="shared" si="7"/>
        <v>9.8534669197157618E-3</v>
      </c>
      <c r="I68" s="24">
        <f t="shared" si="8"/>
        <v>1.2026632524310634E-2</v>
      </c>
      <c r="J68" s="24">
        <f t="shared" si="11"/>
        <v>1.3748204731617241E-2</v>
      </c>
      <c r="K68" s="24">
        <f t="shared" si="12"/>
        <v>1.3168408655496972E-2</v>
      </c>
      <c r="L68" s="24">
        <f t="shared" si="12"/>
        <v>1.6040492007666687E-2</v>
      </c>
      <c r="M68" s="24">
        <f t="shared" si="12"/>
        <v>1.2208250427500823E-2</v>
      </c>
      <c r="N68" s="24">
        <f t="shared" si="9"/>
        <v>1.0923255572116885E-2</v>
      </c>
      <c r="O68" s="24">
        <f t="shared" si="10"/>
        <v>8.8632489762169343E-3</v>
      </c>
      <c r="P68" s="24">
        <f t="shared" si="14"/>
        <v>9.2393437872245066E-3</v>
      </c>
      <c r="Q68" s="24">
        <f t="shared" si="15"/>
        <v>8.2959329012859805E-3</v>
      </c>
      <c r="R68" s="24">
        <f t="shared" si="16"/>
        <v>8.85813935929982E-3</v>
      </c>
    </row>
    <row r="69" spans="1:35" x14ac:dyDescent="0.2">
      <c r="A69" s="38"/>
      <c r="B69" s="10" t="s">
        <v>23</v>
      </c>
      <c r="C69" s="24">
        <f t="shared" si="2"/>
        <v>3.2680573746925214E-3</v>
      </c>
      <c r="D69" s="24">
        <f t="shared" si="3"/>
        <v>4.7254097630765029E-3</v>
      </c>
      <c r="E69" s="24">
        <f t="shared" si="4"/>
        <v>4.4759358181339689E-3</v>
      </c>
      <c r="F69" s="24">
        <f t="shared" si="5"/>
        <v>2.7572233139332627E-3</v>
      </c>
      <c r="G69" s="24">
        <f t="shared" si="6"/>
        <v>2.1573459968875441E-3</v>
      </c>
      <c r="H69" s="24">
        <f t="shared" si="7"/>
        <v>2.2950964381868739E-3</v>
      </c>
      <c r="I69" s="24">
        <f t="shared" si="8"/>
        <v>3.53254456562338E-3</v>
      </c>
      <c r="J69" s="24">
        <f t="shared" si="11"/>
        <v>4.4822524897018667E-3</v>
      </c>
      <c r="K69" s="24">
        <f t="shared" si="12"/>
        <v>4.4493721459355554E-3</v>
      </c>
      <c r="L69" s="24">
        <f t="shared" si="12"/>
        <v>5.2881858274589806E-3</v>
      </c>
      <c r="M69" s="24">
        <f t="shared" si="12"/>
        <v>4.0615962136285912E-3</v>
      </c>
      <c r="N69" s="24">
        <f t="shared" si="9"/>
        <v>4.0603660438836703E-3</v>
      </c>
      <c r="O69" s="24">
        <f t="shared" si="10"/>
        <v>3.815135697606044E-3</v>
      </c>
      <c r="P69" s="24">
        <f t="shared" si="14"/>
        <v>3.0600124341436867E-3</v>
      </c>
      <c r="Q69" s="24">
        <f t="shared" si="15"/>
        <v>3.2132020881512099E-3</v>
      </c>
      <c r="R69" s="24">
        <f t="shared" si="16"/>
        <v>3.0180820177025513E-3</v>
      </c>
    </row>
    <row r="70" spans="1:35" x14ac:dyDescent="0.2">
      <c r="A70" s="38"/>
      <c r="B70" s="13" t="s">
        <v>24</v>
      </c>
      <c r="C70" s="25">
        <f t="shared" si="2"/>
        <v>3.8303038047471489E-3</v>
      </c>
      <c r="D70" s="25">
        <f t="shared" si="3"/>
        <v>4.719473318650527E-3</v>
      </c>
      <c r="E70" s="25">
        <f t="shared" si="4"/>
        <v>6.0167988219529782E-3</v>
      </c>
      <c r="F70" s="25">
        <f t="shared" si="5"/>
        <v>4.65178596613293E-3</v>
      </c>
      <c r="G70" s="25">
        <f t="shared" si="6"/>
        <v>3.2093026362367337E-3</v>
      </c>
      <c r="H70" s="25">
        <f t="shared" si="7"/>
        <v>3.4845743037471861E-3</v>
      </c>
      <c r="I70" s="25">
        <f t="shared" si="8"/>
        <v>4.5973252263820314E-3</v>
      </c>
      <c r="J70" s="25">
        <f t="shared" si="11"/>
        <v>4.6448130553495056E-3</v>
      </c>
      <c r="K70" s="25">
        <f t="shared" si="12"/>
        <v>4.9933090941765047E-3</v>
      </c>
      <c r="L70" s="25">
        <f t="shared" si="12"/>
        <v>7.4281586591082487E-3</v>
      </c>
      <c r="M70" s="25">
        <f t="shared" si="12"/>
        <v>5.6957998890077022E-3</v>
      </c>
      <c r="N70" s="25">
        <f t="shared" si="9"/>
        <v>5.2467156573884708E-3</v>
      </c>
      <c r="O70" s="25">
        <f t="shared" si="10"/>
        <v>5.0072378674480486E-3</v>
      </c>
      <c r="P70" s="25">
        <f t="shared" si="14"/>
        <v>5.2021222286433473E-3</v>
      </c>
      <c r="Q70" s="25">
        <f t="shared" si="15"/>
        <v>7.2807847181485157E-3</v>
      </c>
      <c r="R70" s="24">
        <f t="shared" si="16"/>
        <v>6.6029123805097399E-3</v>
      </c>
    </row>
    <row r="71" spans="1:35" ht="13.5" thickBot="1" x14ac:dyDescent="0.25">
      <c r="A71" s="39"/>
      <c r="B71" s="20" t="s">
        <v>25</v>
      </c>
      <c r="C71" s="28">
        <f>+SUM(C47:C70)</f>
        <v>1</v>
      </c>
      <c r="D71" s="28">
        <f t="shared" ref="D71:J71" si="17">+SUM(D47:D70)</f>
        <v>0.99999999999999989</v>
      </c>
      <c r="E71" s="28">
        <f t="shared" si="17"/>
        <v>0.99999999999999989</v>
      </c>
      <c r="F71" s="28">
        <f t="shared" si="17"/>
        <v>1.0000000000000002</v>
      </c>
      <c r="G71" s="28">
        <f t="shared" si="17"/>
        <v>0.99999999999999989</v>
      </c>
      <c r="H71" s="28">
        <f t="shared" si="17"/>
        <v>1</v>
      </c>
      <c r="I71" s="28">
        <f t="shared" si="17"/>
        <v>1</v>
      </c>
      <c r="J71" s="28">
        <f t="shared" si="17"/>
        <v>1</v>
      </c>
      <c r="K71" s="28">
        <f t="shared" ref="K71:P71" si="18">+SUM(K47:K70)</f>
        <v>0.99999999999999989</v>
      </c>
      <c r="L71" s="28">
        <f t="shared" si="18"/>
        <v>0.99999999999999989</v>
      </c>
      <c r="M71" s="28">
        <f t="shared" si="18"/>
        <v>1</v>
      </c>
      <c r="N71" s="28">
        <f t="shared" si="18"/>
        <v>1</v>
      </c>
      <c r="O71" s="28">
        <f t="shared" si="18"/>
        <v>1</v>
      </c>
      <c r="P71" s="28">
        <f t="shared" si="18"/>
        <v>1</v>
      </c>
      <c r="Q71" s="28">
        <f t="shared" ref="Q71" si="19">+SUM(Q47:Q70)</f>
        <v>1</v>
      </c>
      <c r="R71" s="36">
        <f>SUM(R47:R70)</f>
        <v>1.0000000000000002</v>
      </c>
    </row>
    <row r="72" spans="1:35" ht="13.5" thickTop="1" x14ac:dyDescent="0.2">
      <c r="A72" s="22" t="s">
        <v>27</v>
      </c>
      <c r="B72" s="5"/>
    </row>
    <row r="73" spans="1:35" x14ac:dyDescent="0.2">
      <c r="A73" s="22" t="s">
        <v>31</v>
      </c>
    </row>
    <row r="74" spans="1:35" x14ac:dyDescent="0.2">
      <c r="A74" s="2" t="s">
        <v>29</v>
      </c>
    </row>
    <row r="75" spans="1:35" x14ac:dyDescent="0.2">
      <c r="A75" s="22" t="s">
        <v>34</v>
      </c>
    </row>
    <row r="76" spans="1:35" x14ac:dyDescent="0.2">
      <c r="A76" s="2" t="s">
        <v>30</v>
      </c>
    </row>
    <row r="77" spans="1:35" x14ac:dyDescent="0.2">
      <c r="A77" s="2" t="s">
        <v>36</v>
      </c>
    </row>
    <row r="78" spans="1:35" s="29" customFormat="1" x14ac:dyDescent="0.2">
      <c r="A78" s="2" t="s">
        <v>38</v>
      </c>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row>
    <row r="79" spans="1:35" ht="26.25" customHeight="1" x14ac:dyDescent="0.2">
      <c r="A79" s="37" t="s">
        <v>37</v>
      </c>
      <c r="B79" s="37"/>
      <c r="C79" s="37"/>
      <c r="D79" s="37"/>
      <c r="E79" s="37"/>
      <c r="F79" s="37"/>
      <c r="G79" s="37"/>
      <c r="H79" s="37"/>
      <c r="I79" s="37"/>
      <c r="J79" s="37"/>
      <c r="K79" s="37"/>
      <c r="L79" s="37"/>
      <c r="M79" s="37"/>
      <c r="N79" s="37"/>
      <c r="O79" s="37"/>
    </row>
    <row r="80" spans="1:35" x14ac:dyDescent="0.2">
      <c r="A80" s="2" t="s">
        <v>39</v>
      </c>
    </row>
  </sheetData>
  <mergeCells count="6">
    <mergeCell ref="A79:O79"/>
    <mergeCell ref="C6:D6"/>
    <mergeCell ref="A8:A32"/>
    <mergeCell ref="C45:D45"/>
    <mergeCell ref="A47:A71"/>
    <mergeCell ref="A40:O40"/>
  </mergeCells>
  <pageMargins left="0.75" right="0.75" top="1" bottom="1" header="0" footer="0"/>
  <pageSetup paperSize="9" scale="93" orientation="portrait" r:id="rId1"/>
  <headerFooter alignWithMargins="0"/>
  <ignoredErrors>
    <ignoredError sqref="C32 D32:I32 K32 J32 L32:Q32"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11.3</vt:lpstr>
      <vt:lpstr>'11.3'!Área_de_impresión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 Hidalgo Lopez</dc:creator>
  <cp:lastModifiedBy>Toshiba</cp:lastModifiedBy>
  <dcterms:created xsi:type="dcterms:W3CDTF">2011-01-20T17:33:58Z</dcterms:created>
  <dcterms:modified xsi:type="dcterms:W3CDTF">2020-12-30T20:06:48Z</dcterms:modified>
</cp:coreProperties>
</file>